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/>
  <mc:AlternateContent xmlns:mc="http://schemas.openxmlformats.org/markup-compatibility/2006">
    <mc:Choice Requires="x15">
      <x15ac:absPath xmlns:x15ac="http://schemas.microsoft.com/office/spreadsheetml/2010/11/ac" url="\\jack\fsroot\fs\16_財務部\1620_契約課\課共有\個人フォルダ\21長谷川\0626\物件\5053900133　高速液体クロマトグラフ質量分析装置\"/>
    </mc:Choice>
  </mc:AlternateContent>
  <xr:revisionPtr revIDLastSave="0" documentId="13_ncr:1_{92DE168D-ABC4-41C4-883F-000146336408}" xr6:coauthVersionLast="36" xr6:coauthVersionMax="36" xr10:uidLastSave="{00000000-0000-0000-0000-000000000000}"/>
  <bookViews>
    <workbookView xWindow="0" yWindow="0" windowWidth="13485" windowHeight="7755" activeTab="7" xr2:uid="{00000000-000D-0000-FFFF-FFFF00000000}"/>
  </bookViews>
  <sheets>
    <sheet name="記入例" sheetId="1" r:id="rId1"/>
    <sheet name="臭素酸" sheetId="5" r:id="rId2"/>
    <sheet name="MCAA" sheetId="6" r:id="rId3"/>
    <sheet name="DCAA" sheetId="7" r:id="rId4"/>
    <sheet name="TCAA" sheetId="8" r:id="rId5"/>
    <sheet name="MBAA" sheetId="3" r:id="rId6"/>
    <sheet name="DBAA" sheetId="4" r:id="rId7"/>
    <sheet name="BCAA" sheetId="2" r:id="rId8"/>
  </sheets>
  <definedNames>
    <definedName name="_xlnm.Print_Area" localSheetId="7">BCAA!$A$1:$Z$47</definedName>
    <definedName name="_xlnm.Print_Area" localSheetId="6">DBAA!$A$1:$Z$47</definedName>
    <definedName name="_xlnm.Print_Area" localSheetId="3">DCAA!$A$1:$Z$47</definedName>
    <definedName name="_xlnm.Print_Area" localSheetId="5">MBAA!$A$1:$Z$47</definedName>
    <definedName name="_xlnm.Print_Area" localSheetId="2">MCAA!$A$1:$Z$47</definedName>
    <definedName name="_xlnm.Print_Area" localSheetId="4">TCAA!$A$1:$Z$47</definedName>
    <definedName name="_xlnm.Print_Area" localSheetId="0">記入例!$A$1:$Z$47</definedName>
    <definedName name="_xlnm.Print_Area" localSheetId="1">臭素酸!$A$1:$Z$47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46" i="8" l="1"/>
  <c r="P45" i="8"/>
  <c r="P44" i="8"/>
  <c r="P43" i="8"/>
  <c r="P42" i="8"/>
  <c r="P41" i="8"/>
  <c r="P40" i="8"/>
  <c r="P39" i="8"/>
  <c r="Q38" i="8"/>
  <c r="P38" i="8"/>
  <c r="P37" i="8"/>
  <c r="P36" i="8"/>
  <c r="P35" i="8"/>
  <c r="P34" i="8"/>
  <c r="P33" i="8"/>
  <c r="P32" i="8"/>
  <c r="P31" i="8"/>
  <c r="P30" i="8"/>
  <c r="P29" i="8"/>
  <c r="P28" i="8"/>
  <c r="P27" i="8"/>
  <c r="P26" i="8"/>
  <c r="P25" i="8"/>
  <c r="Q24" i="8"/>
  <c r="P24" i="8"/>
  <c r="Z23" i="8"/>
  <c r="P23" i="8"/>
  <c r="Z22" i="8"/>
  <c r="Z36" i="8" s="1"/>
  <c r="R36" i="8" s="1"/>
  <c r="P22" i="8"/>
  <c r="Z21" i="8"/>
  <c r="Z35" i="8" s="1"/>
  <c r="R35" i="8" s="1"/>
  <c r="P21" i="8"/>
  <c r="Z20" i="8"/>
  <c r="R20" i="8" s="1"/>
  <c r="P20" i="8"/>
  <c r="P19" i="8"/>
  <c r="P18" i="8"/>
  <c r="P17" i="8"/>
  <c r="P16" i="8"/>
  <c r="P15" i="8"/>
  <c r="P14" i="8"/>
  <c r="P13" i="8"/>
  <c r="P12" i="8"/>
  <c r="P11" i="8"/>
  <c r="Q10" i="8"/>
  <c r="Q3" i="8" s="1"/>
  <c r="P10" i="8"/>
  <c r="T9" i="8"/>
  <c r="S9" i="8"/>
  <c r="R9" i="8"/>
  <c r="P9" i="8"/>
  <c r="T8" i="8"/>
  <c r="S8" i="8"/>
  <c r="R8" i="8"/>
  <c r="P8" i="8"/>
  <c r="Y7" i="8"/>
  <c r="T7" i="8"/>
  <c r="S7" i="8"/>
  <c r="R7" i="8"/>
  <c r="P7" i="8"/>
  <c r="Y6" i="8"/>
  <c r="T6" i="8"/>
  <c r="T47" i="8" s="1"/>
  <c r="T3" i="8" s="1"/>
  <c r="S6" i="8"/>
  <c r="S47" i="8" s="1"/>
  <c r="S3" i="8" s="1"/>
  <c r="R6" i="8"/>
  <c r="P6" i="8"/>
  <c r="P5" i="8"/>
  <c r="P46" i="7"/>
  <c r="P45" i="7"/>
  <c r="P44" i="7"/>
  <c r="P43" i="7"/>
  <c r="P42" i="7"/>
  <c r="P41" i="7"/>
  <c r="P40" i="7"/>
  <c r="P39" i="7"/>
  <c r="Q38" i="7"/>
  <c r="P38" i="7"/>
  <c r="P37" i="7"/>
  <c r="P36" i="7"/>
  <c r="P35" i="7"/>
  <c r="P34" i="7"/>
  <c r="P33" i="7"/>
  <c r="P32" i="7"/>
  <c r="P31" i="7"/>
  <c r="P30" i="7"/>
  <c r="P29" i="7"/>
  <c r="P28" i="7"/>
  <c r="P27" i="7"/>
  <c r="P26" i="7"/>
  <c r="P25" i="7"/>
  <c r="Q24" i="7"/>
  <c r="P24" i="7"/>
  <c r="Z23" i="7"/>
  <c r="Z37" i="7" s="1"/>
  <c r="R37" i="7" s="1"/>
  <c r="R23" i="7"/>
  <c r="P23" i="7"/>
  <c r="Z22" i="7"/>
  <c r="P22" i="7"/>
  <c r="Z21" i="7"/>
  <c r="Z35" i="7" s="1"/>
  <c r="R35" i="7" s="1"/>
  <c r="P21" i="7"/>
  <c r="Z20" i="7"/>
  <c r="Z34" i="7" s="1"/>
  <c r="P20" i="7"/>
  <c r="P19" i="7"/>
  <c r="P18" i="7"/>
  <c r="P17" i="7"/>
  <c r="P16" i="7"/>
  <c r="P15" i="7"/>
  <c r="P14" i="7"/>
  <c r="P13" i="7"/>
  <c r="P12" i="7"/>
  <c r="P11" i="7"/>
  <c r="Q10" i="7"/>
  <c r="Q3" i="7" s="1"/>
  <c r="P10" i="7"/>
  <c r="T9" i="7"/>
  <c r="S9" i="7"/>
  <c r="R9" i="7"/>
  <c r="P9" i="7"/>
  <c r="T8" i="7"/>
  <c r="S8" i="7"/>
  <c r="R8" i="7"/>
  <c r="P8" i="7"/>
  <c r="Y7" i="7"/>
  <c r="T7" i="7"/>
  <c r="S7" i="7"/>
  <c r="R7" i="7"/>
  <c r="P7" i="7"/>
  <c r="Y6" i="7"/>
  <c r="T6" i="7"/>
  <c r="S6" i="7"/>
  <c r="R6" i="7"/>
  <c r="P6" i="7"/>
  <c r="P5" i="7"/>
  <c r="P46" i="6"/>
  <c r="P45" i="6"/>
  <c r="P44" i="6"/>
  <c r="P43" i="6"/>
  <c r="P42" i="6"/>
  <c r="P41" i="6"/>
  <c r="P40" i="6"/>
  <c r="P39" i="6"/>
  <c r="Q38" i="6"/>
  <c r="P38" i="6"/>
  <c r="P37" i="6"/>
  <c r="Z36" i="6"/>
  <c r="R36" i="6" s="1"/>
  <c r="P36" i="6"/>
  <c r="P35" i="6"/>
  <c r="P34" i="6"/>
  <c r="P33" i="6"/>
  <c r="P32" i="6"/>
  <c r="P31" i="6"/>
  <c r="P30" i="6"/>
  <c r="P29" i="6"/>
  <c r="P28" i="6"/>
  <c r="P27" i="6"/>
  <c r="P26" i="6"/>
  <c r="P25" i="6"/>
  <c r="Q24" i="6"/>
  <c r="P24" i="6"/>
  <c r="Z23" i="6"/>
  <c r="R23" i="6" s="1"/>
  <c r="P23" i="6"/>
  <c r="Z22" i="6"/>
  <c r="R22" i="6"/>
  <c r="P22" i="6"/>
  <c r="Z21" i="6"/>
  <c r="P21" i="6"/>
  <c r="Z20" i="6"/>
  <c r="P20" i="6"/>
  <c r="P19" i="6"/>
  <c r="P18" i="6"/>
  <c r="P17" i="6"/>
  <c r="P16" i="6"/>
  <c r="P15" i="6"/>
  <c r="P14" i="6"/>
  <c r="P13" i="6"/>
  <c r="P12" i="6"/>
  <c r="P11" i="6"/>
  <c r="Q10" i="6"/>
  <c r="Q3" i="6" s="1"/>
  <c r="P10" i="6"/>
  <c r="T9" i="6"/>
  <c r="S9" i="6"/>
  <c r="R9" i="6"/>
  <c r="P9" i="6"/>
  <c r="T8" i="6"/>
  <c r="S8" i="6"/>
  <c r="R8" i="6"/>
  <c r="P8" i="6"/>
  <c r="Y7" i="6"/>
  <c r="T7" i="6"/>
  <c r="S7" i="6"/>
  <c r="R7" i="6"/>
  <c r="P7" i="6"/>
  <c r="Y6" i="6"/>
  <c r="T6" i="6"/>
  <c r="S6" i="6"/>
  <c r="S47" i="6" s="1"/>
  <c r="S3" i="6" s="1"/>
  <c r="R6" i="6"/>
  <c r="P6" i="6"/>
  <c r="P5" i="6"/>
  <c r="P46" i="5"/>
  <c r="P45" i="5"/>
  <c r="P44" i="5"/>
  <c r="P43" i="5"/>
  <c r="P42" i="5"/>
  <c r="P41" i="5"/>
  <c r="P40" i="5"/>
  <c r="P39" i="5"/>
  <c r="Q38" i="5"/>
  <c r="P38" i="5"/>
  <c r="P37" i="5"/>
  <c r="P36" i="5"/>
  <c r="P35" i="5"/>
  <c r="P34" i="5"/>
  <c r="P33" i="5"/>
  <c r="P32" i="5"/>
  <c r="P31" i="5"/>
  <c r="P30" i="5"/>
  <c r="P29" i="5"/>
  <c r="P28" i="5"/>
  <c r="P27" i="5"/>
  <c r="P26" i="5"/>
  <c r="P25" i="5"/>
  <c r="Q24" i="5"/>
  <c r="P24" i="5"/>
  <c r="Z23" i="5"/>
  <c r="R23" i="5"/>
  <c r="P23" i="5"/>
  <c r="Z22" i="5"/>
  <c r="Z36" i="5" s="1"/>
  <c r="R36" i="5" s="1"/>
  <c r="P22" i="5"/>
  <c r="Z21" i="5"/>
  <c r="Z35" i="5" s="1"/>
  <c r="R35" i="5" s="1"/>
  <c r="R21" i="5"/>
  <c r="P21" i="5"/>
  <c r="Z20" i="5"/>
  <c r="R20" i="5" s="1"/>
  <c r="P20" i="5"/>
  <c r="P19" i="5"/>
  <c r="P18" i="5"/>
  <c r="P17" i="5"/>
  <c r="P16" i="5"/>
  <c r="P15" i="5"/>
  <c r="P14" i="5"/>
  <c r="P13" i="5"/>
  <c r="P12" i="5"/>
  <c r="P11" i="5"/>
  <c r="Q10" i="5"/>
  <c r="Q3" i="5" s="1"/>
  <c r="P10" i="5"/>
  <c r="T9" i="5"/>
  <c r="S9" i="5"/>
  <c r="R9" i="5"/>
  <c r="P9" i="5"/>
  <c r="T8" i="5"/>
  <c r="S8" i="5"/>
  <c r="R8" i="5"/>
  <c r="P8" i="5"/>
  <c r="Y7" i="5"/>
  <c r="T7" i="5"/>
  <c r="S7" i="5"/>
  <c r="R7" i="5"/>
  <c r="P7" i="5"/>
  <c r="Y6" i="5"/>
  <c r="T6" i="5"/>
  <c r="T47" i="5" s="1"/>
  <c r="T3" i="5" s="1"/>
  <c r="S6" i="5"/>
  <c r="S47" i="5" s="1"/>
  <c r="S3" i="5" s="1"/>
  <c r="R6" i="5"/>
  <c r="P6" i="5"/>
  <c r="P5" i="5"/>
  <c r="P46" i="4"/>
  <c r="P45" i="4"/>
  <c r="P44" i="4"/>
  <c r="P43" i="4"/>
  <c r="P42" i="4"/>
  <c r="P41" i="4"/>
  <c r="P40" i="4"/>
  <c r="P39" i="4"/>
  <c r="Q38" i="4"/>
  <c r="P38" i="4"/>
  <c r="P37" i="4"/>
  <c r="P36" i="4"/>
  <c r="P35" i="4"/>
  <c r="P34" i="4"/>
  <c r="P33" i="4"/>
  <c r="P32" i="4"/>
  <c r="P31" i="4"/>
  <c r="P30" i="4"/>
  <c r="P29" i="4"/>
  <c r="P28" i="4"/>
  <c r="P27" i="4"/>
  <c r="P26" i="4"/>
  <c r="P25" i="4"/>
  <c r="Q24" i="4"/>
  <c r="P24" i="4"/>
  <c r="Z23" i="4"/>
  <c r="R23" i="4" s="1"/>
  <c r="P23" i="4"/>
  <c r="Z22" i="4"/>
  <c r="Z36" i="4" s="1"/>
  <c r="R36" i="4" s="1"/>
  <c r="P22" i="4"/>
  <c r="Z21" i="4"/>
  <c r="Z35" i="4" s="1"/>
  <c r="R35" i="4" s="1"/>
  <c r="P21" i="4"/>
  <c r="Z20" i="4"/>
  <c r="Z34" i="4" s="1"/>
  <c r="P20" i="4"/>
  <c r="P19" i="4"/>
  <c r="P18" i="4"/>
  <c r="P17" i="4"/>
  <c r="P16" i="4"/>
  <c r="P15" i="4"/>
  <c r="P14" i="4"/>
  <c r="P13" i="4"/>
  <c r="P12" i="4"/>
  <c r="P11" i="4"/>
  <c r="Q10" i="4"/>
  <c r="Q3" i="4" s="1"/>
  <c r="P10" i="4"/>
  <c r="T9" i="4"/>
  <c r="S9" i="4"/>
  <c r="R9" i="4"/>
  <c r="P9" i="4"/>
  <c r="T8" i="4"/>
  <c r="S8" i="4"/>
  <c r="R8" i="4"/>
  <c r="P8" i="4"/>
  <c r="Y7" i="4"/>
  <c r="T7" i="4"/>
  <c r="S7" i="4"/>
  <c r="R7" i="4"/>
  <c r="P7" i="4"/>
  <c r="Y6" i="4"/>
  <c r="T6" i="4"/>
  <c r="T47" i="4" s="1"/>
  <c r="T3" i="4" s="1"/>
  <c r="S6" i="4"/>
  <c r="S47" i="4" s="1"/>
  <c r="S3" i="4" s="1"/>
  <c r="R6" i="4"/>
  <c r="P6" i="4"/>
  <c r="P47" i="4" s="1"/>
  <c r="P3" i="4" s="1"/>
  <c r="P5" i="4"/>
  <c r="P46" i="3"/>
  <c r="P45" i="3"/>
  <c r="P44" i="3"/>
  <c r="P43" i="3"/>
  <c r="P42" i="3"/>
  <c r="P41" i="3"/>
  <c r="P40" i="3"/>
  <c r="P39" i="3"/>
  <c r="Q38" i="3"/>
  <c r="P38" i="3"/>
  <c r="P37" i="3"/>
  <c r="P36" i="3"/>
  <c r="P35" i="3"/>
  <c r="P34" i="3"/>
  <c r="P33" i="3"/>
  <c r="P32" i="3"/>
  <c r="P31" i="3"/>
  <c r="P30" i="3"/>
  <c r="P29" i="3"/>
  <c r="P28" i="3"/>
  <c r="P27" i="3"/>
  <c r="P26" i="3"/>
  <c r="P25" i="3"/>
  <c r="Q24" i="3"/>
  <c r="P24" i="3"/>
  <c r="Z23" i="3"/>
  <c r="R23" i="3" s="1"/>
  <c r="P23" i="3"/>
  <c r="Z22" i="3"/>
  <c r="R22" i="3" s="1"/>
  <c r="P22" i="3"/>
  <c r="Z21" i="3"/>
  <c r="Z35" i="3" s="1"/>
  <c r="R35" i="3" s="1"/>
  <c r="P21" i="3"/>
  <c r="Z20" i="3"/>
  <c r="Z34" i="3" s="1"/>
  <c r="P20" i="3"/>
  <c r="P19" i="3"/>
  <c r="P18" i="3"/>
  <c r="P17" i="3"/>
  <c r="P16" i="3"/>
  <c r="P15" i="3"/>
  <c r="P14" i="3"/>
  <c r="P13" i="3"/>
  <c r="P12" i="3"/>
  <c r="P11" i="3"/>
  <c r="Q10" i="3"/>
  <c r="Q3" i="3" s="1"/>
  <c r="P10" i="3"/>
  <c r="T9" i="3"/>
  <c r="S9" i="3"/>
  <c r="R9" i="3"/>
  <c r="P9" i="3"/>
  <c r="T8" i="3"/>
  <c r="S8" i="3"/>
  <c r="R8" i="3"/>
  <c r="P8" i="3"/>
  <c r="Y7" i="3"/>
  <c r="T7" i="3"/>
  <c r="S7" i="3"/>
  <c r="R7" i="3"/>
  <c r="P7" i="3"/>
  <c r="Y6" i="3"/>
  <c r="T6" i="3"/>
  <c r="T47" i="3" s="1"/>
  <c r="T3" i="3" s="1"/>
  <c r="S6" i="3"/>
  <c r="S47" i="3" s="1"/>
  <c r="S3" i="3" s="1"/>
  <c r="R6" i="3"/>
  <c r="P6" i="3"/>
  <c r="P5" i="3"/>
  <c r="P46" i="2"/>
  <c r="P45" i="2"/>
  <c r="P44" i="2"/>
  <c r="P43" i="2"/>
  <c r="P42" i="2"/>
  <c r="P41" i="2"/>
  <c r="P40" i="2"/>
  <c r="P39" i="2"/>
  <c r="Q38" i="2"/>
  <c r="P38" i="2"/>
  <c r="P37" i="2"/>
  <c r="P36" i="2"/>
  <c r="P35" i="2"/>
  <c r="Z34" i="2"/>
  <c r="P34" i="2"/>
  <c r="P33" i="2"/>
  <c r="P32" i="2"/>
  <c r="P31" i="2"/>
  <c r="P30" i="2"/>
  <c r="P29" i="2"/>
  <c r="P28" i="2"/>
  <c r="P27" i="2"/>
  <c r="P26" i="2"/>
  <c r="P25" i="2"/>
  <c r="Q24" i="2"/>
  <c r="P24" i="2"/>
  <c r="Z23" i="2"/>
  <c r="R23" i="2" s="1"/>
  <c r="P23" i="2"/>
  <c r="Z22" i="2"/>
  <c r="Z36" i="2" s="1"/>
  <c r="R36" i="2" s="1"/>
  <c r="R22" i="2"/>
  <c r="P22" i="2"/>
  <c r="Z21" i="2"/>
  <c r="Z35" i="2" s="1"/>
  <c r="R35" i="2" s="1"/>
  <c r="P21" i="2"/>
  <c r="Z20" i="2"/>
  <c r="P20" i="2"/>
  <c r="P19" i="2"/>
  <c r="P18" i="2"/>
  <c r="P17" i="2"/>
  <c r="P16" i="2"/>
  <c r="P15" i="2"/>
  <c r="P14" i="2"/>
  <c r="P13" i="2"/>
  <c r="P12" i="2"/>
  <c r="P11" i="2"/>
  <c r="Q10" i="2"/>
  <c r="Q3" i="2" s="1"/>
  <c r="P10" i="2"/>
  <c r="T9" i="2"/>
  <c r="S9" i="2"/>
  <c r="R9" i="2"/>
  <c r="P9" i="2"/>
  <c r="T8" i="2"/>
  <c r="S8" i="2"/>
  <c r="R8" i="2"/>
  <c r="P8" i="2"/>
  <c r="Y7" i="2"/>
  <c r="T7" i="2"/>
  <c r="S7" i="2"/>
  <c r="R7" i="2"/>
  <c r="P7" i="2"/>
  <c r="P47" i="2" s="1"/>
  <c r="P3" i="2" s="1"/>
  <c r="Y6" i="2"/>
  <c r="T6" i="2"/>
  <c r="T47" i="2" s="1"/>
  <c r="T3" i="2" s="1"/>
  <c r="S6" i="2"/>
  <c r="S47" i="2" s="1"/>
  <c r="S3" i="2" s="1"/>
  <c r="R6" i="2"/>
  <c r="P6" i="2"/>
  <c r="P5" i="2"/>
  <c r="Z34" i="5" l="1"/>
  <c r="R34" i="5" s="1"/>
  <c r="Z37" i="6"/>
  <c r="R37" i="6" s="1"/>
  <c r="Y21" i="2"/>
  <c r="R21" i="2"/>
  <c r="P47" i="3"/>
  <c r="P3" i="3" s="1"/>
  <c r="R22" i="5"/>
  <c r="R21" i="4"/>
  <c r="Z37" i="3"/>
  <c r="R37" i="3" s="1"/>
  <c r="Y21" i="3"/>
  <c r="L28" i="3" s="1"/>
  <c r="R22" i="4"/>
  <c r="R22" i="8"/>
  <c r="Y21" i="4"/>
  <c r="R21" i="8"/>
  <c r="L16" i="2"/>
  <c r="R20" i="2"/>
  <c r="Y20" i="3"/>
  <c r="R20" i="4"/>
  <c r="L16" i="8"/>
  <c r="L13" i="4"/>
  <c r="Z34" i="8"/>
  <c r="L16" i="5"/>
  <c r="Y21" i="5"/>
  <c r="L15" i="5"/>
  <c r="L13" i="5"/>
  <c r="P47" i="6"/>
  <c r="P3" i="6" s="1"/>
  <c r="P47" i="7"/>
  <c r="P3" i="7" s="1"/>
  <c r="L13" i="8"/>
  <c r="L15" i="3"/>
  <c r="L15" i="4"/>
  <c r="L15" i="8"/>
  <c r="L16" i="4"/>
  <c r="P47" i="5"/>
  <c r="P3" i="5" s="1"/>
  <c r="L15" i="6"/>
  <c r="L13" i="6"/>
  <c r="L12" i="6"/>
  <c r="L14" i="6"/>
  <c r="R22" i="7"/>
  <c r="Z36" i="7"/>
  <c r="R36" i="7" s="1"/>
  <c r="R23" i="8"/>
  <c r="Y20" i="8"/>
  <c r="Z37" i="8"/>
  <c r="R37" i="8" s="1"/>
  <c r="Y21" i="8"/>
  <c r="Z37" i="5"/>
  <c r="R37" i="5" s="1"/>
  <c r="Y20" i="5"/>
  <c r="L30" i="5" s="1"/>
  <c r="Y21" i="6"/>
  <c r="Y20" i="6"/>
  <c r="Z34" i="6"/>
  <c r="R20" i="6"/>
  <c r="L15" i="7"/>
  <c r="Y21" i="7"/>
  <c r="Y35" i="8"/>
  <c r="R34" i="8"/>
  <c r="T47" i="6"/>
  <c r="T3" i="6" s="1"/>
  <c r="S47" i="7"/>
  <c r="S3" i="7" s="1"/>
  <c r="Y20" i="7"/>
  <c r="P47" i="8"/>
  <c r="P3" i="8" s="1"/>
  <c r="L16" i="6"/>
  <c r="Z35" i="6"/>
  <c r="R35" i="6" s="1"/>
  <c r="R21" i="6"/>
  <c r="T47" i="7"/>
  <c r="T3" i="7" s="1"/>
  <c r="Y35" i="7"/>
  <c r="R34" i="7"/>
  <c r="L12" i="7"/>
  <c r="L14" i="7"/>
  <c r="L16" i="7"/>
  <c r="L12" i="8"/>
  <c r="L14" i="8"/>
  <c r="L12" i="5"/>
  <c r="L14" i="5"/>
  <c r="L13" i="7"/>
  <c r="R20" i="7"/>
  <c r="R21" i="7"/>
  <c r="R34" i="3"/>
  <c r="L12" i="3"/>
  <c r="L14" i="3"/>
  <c r="L16" i="3"/>
  <c r="L27" i="3"/>
  <c r="Y20" i="4"/>
  <c r="Z36" i="3"/>
  <c r="R36" i="3" s="1"/>
  <c r="L12" i="4"/>
  <c r="L14" i="4"/>
  <c r="R34" i="4"/>
  <c r="Z37" i="4"/>
  <c r="R37" i="4" s="1"/>
  <c r="L13" i="3"/>
  <c r="R20" i="3"/>
  <c r="R21" i="3"/>
  <c r="L13" i="2"/>
  <c r="L15" i="2"/>
  <c r="Y20" i="2"/>
  <c r="L28" i="2" s="1"/>
  <c r="L12" i="2"/>
  <c r="L14" i="2"/>
  <c r="R34" i="2"/>
  <c r="Z37" i="2"/>
  <c r="R37" i="2" s="1"/>
  <c r="Y34" i="2" l="1"/>
  <c r="L30" i="2"/>
  <c r="Y34" i="8"/>
  <c r="L29" i="3"/>
  <c r="Y34" i="4"/>
  <c r="L26" i="3"/>
  <c r="U26" i="3" s="1"/>
  <c r="Y34" i="3"/>
  <c r="L29" i="4"/>
  <c r="L30" i="3"/>
  <c r="Y35" i="3"/>
  <c r="L44" i="3" s="1"/>
  <c r="Y34" i="5"/>
  <c r="L28" i="4"/>
  <c r="L30" i="4"/>
  <c r="U12" i="5"/>
  <c r="M12" i="5"/>
  <c r="L44" i="8"/>
  <c r="L42" i="8"/>
  <c r="L40" i="8"/>
  <c r="L41" i="8"/>
  <c r="L43" i="8"/>
  <c r="Y35" i="6"/>
  <c r="Y34" i="6"/>
  <c r="R34" i="6"/>
  <c r="L27" i="5"/>
  <c r="M12" i="7"/>
  <c r="U12" i="7"/>
  <c r="L30" i="7"/>
  <c r="L28" i="7"/>
  <c r="L26" i="7"/>
  <c r="L29" i="7"/>
  <c r="L27" i="7"/>
  <c r="L26" i="5"/>
  <c r="L29" i="5"/>
  <c r="M12" i="8"/>
  <c r="U12" i="8"/>
  <c r="L30" i="6"/>
  <c r="L28" i="6"/>
  <c r="L26" i="6"/>
  <c r="L27" i="6"/>
  <c r="L29" i="6"/>
  <c r="L29" i="8"/>
  <c r="L27" i="8"/>
  <c r="L30" i="8"/>
  <c r="W5" i="8" s="1"/>
  <c r="W47" i="8" s="1"/>
  <c r="W3" i="8" s="1"/>
  <c r="L28" i="8"/>
  <c r="L26" i="8"/>
  <c r="M12" i="6"/>
  <c r="U12" i="6"/>
  <c r="L28" i="5"/>
  <c r="Y34" i="7"/>
  <c r="L43" i="7" s="1"/>
  <c r="Y35" i="5"/>
  <c r="M12" i="3"/>
  <c r="U12" i="3"/>
  <c r="L42" i="3"/>
  <c r="Y35" i="4"/>
  <c r="L27" i="4"/>
  <c r="M12" i="4"/>
  <c r="U12" i="4"/>
  <c r="L26" i="4"/>
  <c r="M12" i="2"/>
  <c r="U12" i="2"/>
  <c r="L27" i="2"/>
  <c r="L26" i="2"/>
  <c r="L29" i="2"/>
  <c r="Y35" i="2"/>
  <c r="M26" i="3" l="1"/>
  <c r="L43" i="3"/>
  <c r="L41" i="3"/>
  <c r="W5" i="3" s="1"/>
  <c r="W47" i="3" s="1"/>
  <c r="W3" i="3" s="1"/>
  <c r="L40" i="3"/>
  <c r="M40" i="3" s="1"/>
  <c r="L42" i="7"/>
  <c r="L44" i="5"/>
  <c r="L42" i="5"/>
  <c r="W5" i="5" s="1"/>
  <c r="W47" i="5" s="1"/>
  <c r="W3" i="5" s="1"/>
  <c r="L40" i="5"/>
  <c r="L43" i="5"/>
  <c r="L41" i="5"/>
  <c r="N12" i="6"/>
  <c r="V12" i="6"/>
  <c r="M26" i="5"/>
  <c r="U26" i="5"/>
  <c r="N12" i="7"/>
  <c r="V12" i="7"/>
  <c r="M40" i="8"/>
  <c r="U40" i="8"/>
  <c r="N12" i="5"/>
  <c r="V12" i="5"/>
  <c r="M26" i="6"/>
  <c r="U26" i="6"/>
  <c r="U47" i="8"/>
  <c r="U3" i="8" s="1"/>
  <c r="L43" i="6"/>
  <c r="L41" i="6"/>
  <c r="L44" i="6"/>
  <c r="L42" i="6"/>
  <c r="L40" i="6"/>
  <c r="L44" i="7"/>
  <c r="M26" i="8"/>
  <c r="U26" i="8"/>
  <c r="V12" i="8"/>
  <c r="N12" i="8"/>
  <c r="L41" i="7"/>
  <c r="U26" i="7"/>
  <c r="M26" i="7"/>
  <c r="L40" i="7"/>
  <c r="L44" i="4"/>
  <c r="L42" i="4"/>
  <c r="L40" i="4"/>
  <c r="L43" i="4"/>
  <c r="L41" i="4"/>
  <c r="M26" i="4"/>
  <c r="U26" i="4"/>
  <c r="V26" i="3"/>
  <c r="N26" i="3"/>
  <c r="V12" i="4"/>
  <c r="N12" i="4"/>
  <c r="U47" i="3"/>
  <c r="U3" i="3" s="1"/>
  <c r="N12" i="3"/>
  <c r="V12" i="3"/>
  <c r="L44" i="2"/>
  <c r="L42" i="2"/>
  <c r="L40" i="2"/>
  <c r="L43" i="2"/>
  <c r="L41" i="2"/>
  <c r="M26" i="2"/>
  <c r="U26" i="2"/>
  <c r="V12" i="2"/>
  <c r="N12" i="2"/>
  <c r="U40" i="3" l="1"/>
  <c r="N26" i="7"/>
  <c r="V26" i="7"/>
  <c r="V26" i="8"/>
  <c r="N26" i="8"/>
  <c r="L2" i="8"/>
  <c r="M40" i="7"/>
  <c r="U40" i="7"/>
  <c r="U47" i="7" s="1"/>
  <c r="U3" i="7" s="1"/>
  <c r="V47" i="8"/>
  <c r="V3" i="8" s="1"/>
  <c r="V26" i="6"/>
  <c r="N26" i="6"/>
  <c r="V40" i="8"/>
  <c r="N40" i="8"/>
  <c r="N26" i="5"/>
  <c r="V26" i="5"/>
  <c r="W5" i="7"/>
  <c r="W47" i="7" s="1"/>
  <c r="W3" i="7" s="1"/>
  <c r="M40" i="6"/>
  <c r="U40" i="6"/>
  <c r="U47" i="6" s="1"/>
  <c r="U3" i="6" s="1"/>
  <c r="U40" i="5"/>
  <c r="U47" i="5" s="1"/>
  <c r="U3" i="5" s="1"/>
  <c r="M40" i="5"/>
  <c r="W5" i="6"/>
  <c r="W47" i="6" s="1"/>
  <c r="W3" i="6" s="1"/>
  <c r="M40" i="4"/>
  <c r="U40" i="4"/>
  <c r="U47" i="4" s="1"/>
  <c r="U3" i="4" s="1"/>
  <c r="W5" i="4"/>
  <c r="W47" i="4" s="1"/>
  <c r="W3" i="4" s="1"/>
  <c r="N26" i="4"/>
  <c r="V26" i="4"/>
  <c r="V47" i="3"/>
  <c r="V3" i="3" s="1"/>
  <c r="L2" i="3" s="1"/>
  <c r="N40" i="3"/>
  <c r="V40" i="3"/>
  <c r="N26" i="2"/>
  <c r="V26" i="2"/>
  <c r="M40" i="2"/>
  <c r="U40" i="2"/>
  <c r="U47" i="2" s="1"/>
  <c r="U3" i="2" s="1"/>
  <c r="W5" i="2"/>
  <c r="W47" i="2" s="1"/>
  <c r="W3" i="2" s="1"/>
  <c r="P6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5" i="1"/>
  <c r="S7" i="1"/>
  <c r="S8" i="1"/>
  <c r="S9" i="1"/>
  <c r="S6" i="1"/>
  <c r="T7" i="1"/>
  <c r="T8" i="1"/>
  <c r="T9" i="1"/>
  <c r="T6" i="1"/>
  <c r="R7" i="1"/>
  <c r="R8" i="1"/>
  <c r="R9" i="1"/>
  <c r="R6" i="1"/>
  <c r="Y6" i="1"/>
  <c r="Y7" i="1"/>
  <c r="Z21" i="1"/>
  <c r="R21" i="1" s="1"/>
  <c r="Z22" i="1"/>
  <c r="R22" i="1" s="1"/>
  <c r="Z23" i="1"/>
  <c r="Z37" i="1" s="1"/>
  <c r="R37" i="1" s="1"/>
  <c r="Z20" i="1"/>
  <c r="Q38" i="1"/>
  <c r="Q24" i="1"/>
  <c r="Q10" i="1"/>
  <c r="P47" i="1" l="1"/>
  <c r="P3" i="1" s="1"/>
  <c r="V47" i="6"/>
  <c r="V3" i="6" s="1"/>
  <c r="L2" i="6" s="1"/>
  <c r="N40" i="6"/>
  <c r="V40" i="6"/>
  <c r="N40" i="5"/>
  <c r="V40" i="5"/>
  <c r="V47" i="5" s="1"/>
  <c r="V3" i="5" s="1"/>
  <c r="L2" i="5" s="1"/>
  <c r="N40" i="7"/>
  <c r="V40" i="7"/>
  <c r="V47" i="7" s="1"/>
  <c r="V3" i="7" s="1"/>
  <c r="L2" i="7" s="1"/>
  <c r="V40" i="4"/>
  <c r="V47" i="4" s="1"/>
  <c r="V3" i="4" s="1"/>
  <c r="L2" i="4" s="1"/>
  <c r="N40" i="4"/>
  <c r="V40" i="2"/>
  <c r="V47" i="2" s="1"/>
  <c r="V3" i="2" s="1"/>
  <c r="L2" i="2" s="1"/>
  <c r="N40" i="2"/>
  <c r="L13" i="1"/>
  <c r="T47" i="1"/>
  <c r="T3" i="1" s="1"/>
  <c r="Q3" i="1"/>
  <c r="L15" i="1"/>
  <c r="S47" i="1"/>
  <c r="S3" i="1" s="1"/>
  <c r="L14" i="1"/>
  <c r="L12" i="1"/>
  <c r="Y21" i="1"/>
  <c r="R23" i="1"/>
  <c r="L16" i="1"/>
  <c r="R20" i="1"/>
  <c r="Z35" i="1"/>
  <c r="R35" i="1" s="1"/>
  <c r="Z34" i="1"/>
  <c r="Y20" i="1"/>
  <c r="Z36" i="1"/>
  <c r="R36" i="1" s="1"/>
  <c r="U12" i="1" l="1"/>
  <c r="L30" i="1"/>
  <c r="L27" i="1"/>
  <c r="L26" i="1"/>
  <c r="L28" i="1"/>
  <c r="L29" i="1"/>
  <c r="Y34" i="1"/>
  <c r="R34" i="1"/>
  <c r="Y35" i="1"/>
  <c r="M12" i="1"/>
  <c r="V12" i="1" s="1"/>
  <c r="L41" i="1" l="1"/>
  <c r="L40" i="1"/>
  <c r="L42" i="1"/>
  <c r="L43" i="1"/>
  <c r="L44" i="1"/>
  <c r="U26" i="1"/>
  <c r="M26" i="1"/>
  <c r="N26" i="1" s="1"/>
  <c r="N12" i="1"/>
  <c r="W5" i="1" l="1"/>
  <c r="W47" i="1" s="1"/>
  <c r="W3" i="1" s="1"/>
  <c r="V26" i="1"/>
  <c r="U40" i="1"/>
  <c r="U47" i="1" s="1"/>
  <c r="U3" i="1" s="1"/>
  <c r="M40" i="1"/>
  <c r="N40" i="1" s="1"/>
  <c r="V40" i="1" l="1"/>
  <c r="V47" i="1" s="1"/>
  <c r="V3" i="1" s="1"/>
  <c r="L2" i="1" s="1"/>
</calcChain>
</file>

<file path=xl/sharedStrings.xml><?xml version="1.0" encoding="utf-8"?>
<sst xmlns="http://schemas.openxmlformats.org/spreadsheetml/2006/main" count="712" uniqueCount="69">
  <si>
    <t>BL</t>
  </si>
  <si>
    <t>面積値</t>
    <rPh sb="0" eb="3">
      <t>メンセキチ</t>
    </rPh>
    <phoneticPr fontId="2"/>
  </si>
  <si>
    <t>水道水BL</t>
  </si>
  <si>
    <t>測定日</t>
    <rPh sb="0" eb="2">
      <t>ソクテイ</t>
    </rPh>
    <rPh sb="2" eb="3">
      <t>ヒ</t>
    </rPh>
    <phoneticPr fontId="2"/>
  </si>
  <si>
    <t>測定時刻</t>
    <rPh sb="0" eb="2">
      <t>ソクテイ</t>
    </rPh>
    <rPh sb="2" eb="4">
      <t>ジコク</t>
    </rPh>
    <phoneticPr fontId="2"/>
  </si>
  <si>
    <t>1回目</t>
    <rPh sb="1" eb="3">
      <t>カイメ</t>
    </rPh>
    <phoneticPr fontId="2"/>
  </si>
  <si>
    <t>RT</t>
  </si>
  <si>
    <t>濃度
（μg/L）</t>
    <rPh sb="0" eb="2">
      <t>ノウド</t>
    </rPh>
    <phoneticPr fontId="2"/>
  </si>
  <si>
    <t>濃度（μg/L）
（水道水BL差し引き後）</t>
    <rPh sb="0" eb="2">
      <t>ノウド</t>
    </rPh>
    <rPh sb="10" eb="13">
      <t>スイドウスイ</t>
    </rPh>
    <rPh sb="15" eb="16">
      <t>サ</t>
    </rPh>
    <rPh sb="17" eb="18">
      <t>ヒ</t>
    </rPh>
    <rPh sb="19" eb="20">
      <t>ゴ</t>
    </rPh>
    <phoneticPr fontId="2"/>
  </si>
  <si>
    <t>No</t>
    <phoneticPr fontId="2"/>
  </si>
  <si>
    <t>サンプル名</t>
    <rPh sb="4" eb="5">
      <t>メイ</t>
    </rPh>
    <phoneticPr fontId="2"/>
  </si>
  <si>
    <t>測定回数</t>
    <rPh sb="0" eb="4">
      <t>ソクテイカイスウ</t>
    </rPh>
    <phoneticPr fontId="2"/>
  </si>
  <si>
    <t>測定項目</t>
    <rPh sb="0" eb="4">
      <t>ソクテイコウモク</t>
    </rPh>
    <phoneticPr fontId="2"/>
  </si>
  <si>
    <t>MCAA</t>
    <phoneticPr fontId="2"/>
  </si>
  <si>
    <t>2回目</t>
    <rPh sb="1" eb="3">
      <t>カイメ</t>
    </rPh>
    <phoneticPr fontId="2"/>
  </si>
  <si>
    <t>3回目</t>
    <rPh sb="1" eb="3">
      <t>カイメ</t>
    </rPh>
    <phoneticPr fontId="2"/>
  </si>
  <si>
    <t>手動積分
（実施した場合○）</t>
    <rPh sb="0" eb="2">
      <t>シュドウ</t>
    </rPh>
    <rPh sb="2" eb="4">
      <t>セキブン</t>
    </rPh>
    <rPh sb="6" eb="8">
      <t>ジッシ</t>
    </rPh>
    <rPh sb="10" eb="12">
      <t>バアイ</t>
    </rPh>
    <phoneticPr fontId="2"/>
  </si>
  <si>
    <t>キャリーオーバー</t>
    <phoneticPr fontId="2"/>
  </si>
  <si>
    <t>○</t>
  </si>
  <si>
    <t>未知試料設定濃度</t>
    <rPh sb="0" eb="4">
      <t>ミチシリョウ</t>
    </rPh>
    <rPh sb="4" eb="8">
      <t>セッテイノウド</t>
    </rPh>
    <phoneticPr fontId="2"/>
  </si>
  <si>
    <t>μg/L</t>
  </si>
  <si>
    <t>得点</t>
    <rPh sb="0" eb="2">
      <t>トクテン</t>
    </rPh>
    <phoneticPr fontId="2"/>
  </si>
  <si>
    <t>未知試料平均濃度
（N=5）</t>
    <rPh sb="0" eb="4">
      <t>ミチシリョウ</t>
    </rPh>
    <rPh sb="4" eb="6">
      <t>ヘイキン</t>
    </rPh>
    <rPh sb="6" eb="8">
      <t>ノウド</t>
    </rPh>
    <phoneticPr fontId="2"/>
  </si>
  <si>
    <t>未知試料併行精度
（N=5）</t>
    <rPh sb="0" eb="4">
      <t>ミチシリョウ</t>
    </rPh>
    <rPh sb="4" eb="6">
      <t>ヘイコウ</t>
    </rPh>
    <rPh sb="6" eb="8">
      <t>セイド</t>
    </rPh>
    <phoneticPr fontId="2"/>
  </si>
  <si>
    <t>傾き</t>
    <rPh sb="0" eb="1">
      <t>カタム</t>
    </rPh>
    <phoneticPr fontId="2"/>
  </si>
  <si>
    <t>切片</t>
    <rPh sb="0" eb="2">
      <t>セッペン</t>
    </rPh>
    <phoneticPr fontId="2"/>
  </si>
  <si>
    <t>臭素酸</t>
    <rPh sb="0" eb="3">
      <t>シュウソサン</t>
    </rPh>
    <phoneticPr fontId="2"/>
  </si>
  <si>
    <t>ST1</t>
    <phoneticPr fontId="2"/>
  </si>
  <si>
    <t>ST2</t>
    <phoneticPr fontId="2"/>
  </si>
  <si>
    <t>ST3</t>
    <phoneticPr fontId="2"/>
  </si>
  <si>
    <t>ST4</t>
    <phoneticPr fontId="2"/>
  </si>
  <si>
    <t>未知試料2</t>
    <phoneticPr fontId="2"/>
  </si>
  <si>
    <t>未知試料1</t>
    <phoneticPr fontId="2"/>
  </si>
  <si>
    <t>未知試料3</t>
    <phoneticPr fontId="2"/>
  </si>
  <si>
    <t>未知試料4</t>
    <phoneticPr fontId="2"/>
  </si>
  <si>
    <t>未知試料5</t>
    <phoneticPr fontId="2"/>
  </si>
  <si>
    <t>合計％</t>
    <rPh sb="0" eb="2">
      <t>ゴウケイ</t>
    </rPh>
    <phoneticPr fontId="2"/>
  </si>
  <si>
    <t>点</t>
    <rPh sb="0" eb="1">
      <t>テン</t>
    </rPh>
    <phoneticPr fontId="2"/>
  </si>
  <si>
    <t>得点（横須賀市）</t>
    <rPh sb="0" eb="2">
      <t>トクテン</t>
    </rPh>
    <rPh sb="3" eb="7">
      <t>ヨコスカシ</t>
    </rPh>
    <phoneticPr fontId="2"/>
  </si>
  <si>
    <t>真度
（検量線）</t>
    <rPh sb="0" eb="1">
      <t>シン</t>
    </rPh>
    <rPh sb="1" eb="2">
      <t>ド</t>
    </rPh>
    <rPh sb="4" eb="7">
      <t>ケンリョウセン</t>
    </rPh>
    <phoneticPr fontId="2"/>
  </si>
  <si>
    <t>真度平均
（検量線）</t>
    <rPh sb="0" eb="1">
      <t>シン</t>
    </rPh>
    <rPh sb="1" eb="2">
      <t>ド</t>
    </rPh>
    <rPh sb="2" eb="4">
      <t>ヘイキン</t>
    </rPh>
    <rPh sb="6" eb="9">
      <t>ケンリョウセン</t>
    </rPh>
    <phoneticPr fontId="2"/>
  </si>
  <si>
    <t>併行精度平均
（検量線）</t>
    <rPh sb="0" eb="2">
      <t>ヘイコウ</t>
    </rPh>
    <rPh sb="2" eb="4">
      <t>セイド</t>
    </rPh>
    <rPh sb="4" eb="6">
      <t>ヘイキン</t>
    </rPh>
    <rPh sb="8" eb="11">
      <t>ケンリョウセン</t>
    </rPh>
    <phoneticPr fontId="2"/>
  </si>
  <si>
    <t>真度
（未知試料）</t>
    <rPh sb="0" eb="1">
      <t>シン</t>
    </rPh>
    <rPh sb="1" eb="2">
      <t>ド</t>
    </rPh>
    <rPh sb="4" eb="8">
      <t>ミチシリョウ</t>
    </rPh>
    <phoneticPr fontId="2"/>
  </si>
  <si>
    <t>併行精度
（未知試料）</t>
    <rPh sb="0" eb="2">
      <t>ヘイコウ</t>
    </rPh>
    <rPh sb="2" eb="4">
      <t>セイド</t>
    </rPh>
    <phoneticPr fontId="2"/>
  </si>
  <si>
    <t>15サンプル
（RSD）</t>
    <phoneticPr fontId="2"/>
  </si>
  <si>
    <t>得点　小計</t>
    <rPh sb="0" eb="2">
      <t>トクテン</t>
    </rPh>
    <rPh sb="3" eb="5">
      <t>ショウケイ</t>
    </rPh>
    <phoneticPr fontId="2"/>
  </si>
  <si>
    <t xml:space="preserve">バイアル
</t>
    <phoneticPr fontId="2"/>
  </si>
  <si>
    <t>1回目検量線</t>
    <rPh sb="1" eb="3">
      <t>カイメ</t>
    </rPh>
    <rPh sb="3" eb="6">
      <t>ケンリョウセン</t>
    </rPh>
    <phoneticPr fontId="2"/>
  </si>
  <si>
    <t>2回目検量線</t>
    <rPh sb="1" eb="3">
      <t>カイメ</t>
    </rPh>
    <rPh sb="3" eb="6">
      <t>ケンリョウセン</t>
    </rPh>
    <phoneticPr fontId="2"/>
  </si>
  <si>
    <t>3回目検量線</t>
    <rPh sb="1" eb="3">
      <t>カイメ</t>
    </rPh>
    <rPh sb="3" eb="6">
      <t>ケンリョウセン</t>
    </rPh>
    <phoneticPr fontId="2"/>
  </si>
  <si>
    <t>1:a,2</t>
  </si>
  <si>
    <t>1:E,1</t>
  </si>
  <si>
    <t>1:E,2</t>
  </si>
  <si>
    <t>1:E,3</t>
  </si>
  <si>
    <t>1:E,4</t>
  </si>
  <si>
    <t>1:F,1</t>
  </si>
  <si>
    <t>1:F,2</t>
  </si>
  <si>
    <t>1:F,3</t>
  </si>
  <si>
    <t>1:F,4</t>
  </si>
  <si>
    <t>1:F,5</t>
  </si>
  <si>
    <t>1:F,6</t>
  </si>
  <si>
    <t>記入例</t>
    <rPh sb="0" eb="3">
      <t>キニュウレイ</t>
    </rPh>
    <phoneticPr fontId="2"/>
  </si>
  <si>
    <t>検量線濃度</t>
    <rPh sb="0" eb="3">
      <t>ケンリョウセン</t>
    </rPh>
    <rPh sb="3" eb="5">
      <t>ノウド</t>
    </rPh>
    <phoneticPr fontId="2"/>
  </si>
  <si>
    <t>【記入方法】
　空白のセルに値を入力してください。
　</t>
    <rPh sb="1" eb="5">
      <t>キニュウホウホウ</t>
    </rPh>
    <rPh sb="8" eb="10">
      <t>クウハク</t>
    </rPh>
    <rPh sb="14" eb="15">
      <t>アタイ</t>
    </rPh>
    <rPh sb="16" eb="18">
      <t>ニュウリョク</t>
    </rPh>
    <phoneticPr fontId="2"/>
  </si>
  <si>
    <t>DCAA</t>
    <phoneticPr fontId="2"/>
  </si>
  <si>
    <t>TCAA</t>
    <phoneticPr fontId="2"/>
  </si>
  <si>
    <t>MBAA</t>
    <phoneticPr fontId="2"/>
  </si>
  <si>
    <t>DBAA</t>
    <phoneticPr fontId="2"/>
  </si>
  <si>
    <t>BCAA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</si>
</sst>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%"/>
    <numFmt numFmtId="177" formatCode="0.000"/>
    <numFmt numFmtId="178" formatCode="h:mm;@"/>
    <numFmt numFmtId="179" formatCode="m&quot;月&quot;d&quot;日&quot;;@"/>
  </numFmts>
  <fonts count="7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color theme="1"/>
      <name val="HG丸ｺﾞｼｯｸM-PRO"/>
      <family val="3"/>
      <charset val="128"/>
    </font>
    <font>
      <sz val="10.5"/>
      <color rgb="FF000000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sz val="11"/>
      <color rgb="FFFF0000"/>
      <name val="HG丸ｺﾞｼｯｸM-PRO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</fills>
  <borders count="35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257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/>
    </xf>
    <xf numFmtId="0" fontId="3" fillId="4" borderId="16" xfId="0" applyFont="1" applyFill="1" applyBorder="1" applyAlignment="1">
      <alignment horizontal="center" vertical="center"/>
    </xf>
    <xf numFmtId="0" fontId="3" fillId="4" borderId="16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5" fillId="4" borderId="21" xfId="0" applyFont="1" applyFill="1" applyBorder="1" applyAlignment="1">
      <alignment horizontal="centerContinuous" vertical="center"/>
    </xf>
    <xf numFmtId="0" fontId="3" fillId="2" borderId="19" xfId="0" applyFont="1" applyFill="1" applyBorder="1" applyAlignment="1">
      <alignment horizontal="center" vertical="center"/>
    </xf>
    <xf numFmtId="0" fontId="3" fillId="4" borderId="21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4" borderId="22" xfId="0" applyFont="1" applyFill="1" applyBorder="1" applyAlignment="1">
      <alignment horizontal="center" vertical="center"/>
    </xf>
    <xf numFmtId="0" fontId="5" fillId="4" borderId="22" xfId="0" applyFont="1" applyFill="1" applyBorder="1" applyAlignment="1">
      <alignment horizontal="centerContinuous" vertical="center"/>
    </xf>
    <xf numFmtId="0" fontId="3" fillId="2" borderId="32" xfId="0" applyFont="1" applyFill="1" applyBorder="1" applyAlignment="1">
      <alignment horizontal="center" vertical="center"/>
    </xf>
    <xf numFmtId="0" fontId="3" fillId="2" borderId="33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5" fillId="4" borderId="4" xfId="0" applyFont="1" applyFill="1" applyBorder="1">
      <alignment vertical="center"/>
    </xf>
    <xf numFmtId="0" fontId="3" fillId="4" borderId="21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2" fontId="3" fillId="2" borderId="10" xfId="0" applyNumberFormat="1" applyFont="1" applyFill="1" applyBorder="1" applyAlignment="1">
      <alignment horizontal="center" vertical="center"/>
    </xf>
    <xf numFmtId="2" fontId="3" fillId="2" borderId="11" xfId="0" applyNumberFormat="1" applyFont="1" applyFill="1" applyBorder="1" applyAlignment="1">
      <alignment horizontal="center" vertical="center"/>
    </xf>
    <xf numFmtId="2" fontId="3" fillId="2" borderId="12" xfId="0" applyNumberFormat="1" applyFont="1" applyFill="1" applyBorder="1" applyAlignment="1">
      <alignment horizontal="center" vertical="center"/>
    </xf>
    <xf numFmtId="0" fontId="3" fillId="4" borderId="22" xfId="0" applyFont="1" applyFill="1" applyBorder="1" applyAlignment="1">
      <alignment horizontal="center" vertical="center" wrapText="1"/>
    </xf>
    <xf numFmtId="0" fontId="3" fillId="4" borderId="4" xfId="0" applyFont="1" applyFill="1" applyBorder="1">
      <alignment vertical="center"/>
    </xf>
    <xf numFmtId="0" fontId="3" fillId="2" borderId="24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3" fillId="2" borderId="34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9" fontId="3" fillId="2" borderId="34" xfId="1" applyFont="1" applyFill="1" applyBorder="1" applyAlignment="1">
      <alignment horizontal="center" vertical="center"/>
    </xf>
    <xf numFmtId="176" fontId="3" fillId="2" borderId="7" xfId="1" applyNumberFormat="1" applyFont="1" applyFill="1" applyBorder="1" applyAlignment="1">
      <alignment horizontal="center" vertical="center"/>
    </xf>
    <xf numFmtId="176" fontId="3" fillId="2" borderId="10" xfId="1" applyNumberFormat="1" applyFont="1" applyFill="1" applyBorder="1" applyAlignment="1">
      <alignment horizontal="center" vertical="center"/>
    </xf>
    <xf numFmtId="176" fontId="3" fillId="2" borderId="25" xfId="1" applyNumberFormat="1" applyFont="1" applyFill="1" applyBorder="1" applyAlignment="1">
      <alignment horizontal="center" vertical="center"/>
    </xf>
    <xf numFmtId="176" fontId="3" fillId="2" borderId="8" xfId="1" applyNumberFormat="1" applyFont="1" applyFill="1" applyBorder="1" applyAlignment="1">
      <alignment horizontal="center" vertical="center"/>
    </xf>
    <xf numFmtId="176" fontId="3" fillId="2" borderId="11" xfId="1" applyNumberFormat="1" applyFont="1" applyFill="1" applyBorder="1" applyAlignment="1">
      <alignment horizontal="center" vertical="center"/>
    </xf>
    <xf numFmtId="176" fontId="3" fillId="2" borderId="29" xfId="1" applyNumberFormat="1" applyFont="1" applyFill="1" applyBorder="1" applyAlignment="1">
      <alignment horizontal="center" vertical="center"/>
    </xf>
    <xf numFmtId="176" fontId="3" fillId="2" borderId="9" xfId="1" applyNumberFormat="1" applyFont="1" applyFill="1" applyBorder="1" applyAlignment="1">
      <alignment horizontal="center" vertical="center"/>
    </xf>
    <xf numFmtId="176" fontId="3" fillId="2" borderId="12" xfId="1" applyNumberFormat="1" applyFont="1" applyFill="1" applyBorder="1" applyAlignment="1">
      <alignment horizontal="center" vertical="center"/>
    </xf>
    <xf numFmtId="176" fontId="3" fillId="2" borderId="30" xfId="1" applyNumberFormat="1" applyFont="1" applyFill="1" applyBorder="1" applyAlignment="1">
      <alignment horizontal="center" vertical="center"/>
    </xf>
    <xf numFmtId="0" fontId="3" fillId="2" borderId="27" xfId="0" applyFont="1" applyFill="1" applyBorder="1">
      <alignment vertical="center"/>
    </xf>
    <xf numFmtId="0" fontId="3" fillId="2" borderId="2" xfId="0" applyFont="1" applyFill="1" applyBorder="1">
      <alignment vertical="center"/>
    </xf>
    <xf numFmtId="176" fontId="3" fillId="2" borderId="2" xfId="0" applyNumberFormat="1" applyFont="1" applyFill="1" applyBorder="1">
      <alignment vertical="center"/>
    </xf>
    <xf numFmtId="177" fontId="3" fillId="2" borderId="4" xfId="0" applyNumberFormat="1" applyFont="1" applyFill="1" applyBorder="1" applyAlignment="1">
      <alignment horizontal="center" vertical="center"/>
    </xf>
    <xf numFmtId="0" fontId="3" fillId="4" borderId="22" xfId="0" applyFont="1" applyFill="1" applyBorder="1" applyAlignment="1">
      <alignment horizontal="centerContinuous" vertical="center"/>
    </xf>
    <xf numFmtId="0" fontId="3" fillId="2" borderId="4" xfId="0" applyFont="1" applyFill="1" applyBorder="1">
      <alignment vertical="center"/>
    </xf>
    <xf numFmtId="176" fontId="3" fillId="2" borderId="4" xfId="0" applyNumberFormat="1" applyFont="1" applyFill="1" applyBorder="1">
      <alignment vertical="center"/>
    </xf>
    <xf numFmtId="9" fontId="3" fillId="2" borderId="4" xfId="0" applyNumberFormat="1" applyFont="1" applyFill="1" applyBorder="1">
      <alignment vertical="center"/>
    </xf>
    <xf numFmtId="0" fontId="3" fillId="2" borderId="18" xfId="0" applyFont="1" applyFill="1" applyBorder="1" applyProtection="1">
      <alignment vertical="center"/>
      <protection locked="0"/>
    </xf>
    <xf numFmtId="0" fontId="3" fillId="2" borderId="19" xfId="0" applyFont="1" applyFill="1" applyBorder="1" applyProtection="1">
      <alignment vertical="center"/>
      <protection locked="0"/>
    </xf>
    <xf numFmtId="0" fontId="3" fillId="2" borderId="18" xfId="0" applyFont="1" applyFill="1" applyBorder="1">
      <alignment vertical="center"/>
    </xf>
    <xf numFmtId="0" fontId="3" fillId="2" borderId="19" xfId="0" applyFont="1" applyFill="1" applyBorder="1">
      <alignment vertical="center"/>
    </xf>
    <xf numFmtId="0" fontId="3" fillId="0" borderId="18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2" fontId="3" fillId="0" borderId="18" xfId="0" applyNumberFormat="1" applyFont="1" applyBorder="1" applyAlignment="1" applyProtection="1">
      <alignment horizontal="center" vertical="center"/>
      <protection locked="0"/>
    </xf>
    <xf numFmtId="179" fontId="3" fillId="0" borderId="18" xfId="0" applyNumberFormat="1" applyFont="1" applyBorder="1" applyAlignment="1" applyProtection="1">
      <alignment horizontal="center" vertical="center"/>
      <protection locked="0"/>
    </xf>
    <xf numFmtId="178" fontId="3" fillId="0" borderId="28" xfId="0" applyNumberFormat="1" applyFont="1" applyBorder="1" applyAlignment="1" applyProtection="1">
      <alignment horizontal="center" vertical="center"/>
      <protection locked="0"/>
    </xf>
    <xf numFmtId="0" fontId="3" fillId="0" borderId="24" xfId="0" applyFont="1" applyBorder="1" applyAlignment="1" applyProtection="1">
      <alignment horizontal="center" vertical="center"/>
      <protection locked="0"/>
    </xf>
    <xf numFmtId="2" fontId="3" fillId="0" borderId="10" xfId="0" applyNumberFormat="1" applyFont="1" applyBorder="1" applyAlignment="1" applyProtection="1">
      <alignment horizontal="center" vertical="center"/>
      <protection locked="0"/>
    </xf>
    <xf numFmtId="2" fontId="3" fillId="0" borderId="13" xfId="0" applyNumberFormat="1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179" fontId="3" fillId="0" borderId="10" xfId="0" applyNumberFormat="1" applyFont="1" applyBorder="1" applyAlignment="1" applyProtection="1">
      <alignment horizontal="center" vertical="center"/>
      <protection locked="0"/>
    </xf>
    <xf numFmtId="178" fontId="3" fillId="0" borderId="25" xfId="0" applyNumberFormat="1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  <xf numFmtId="2" fontId="3" fillId="0" borderId="11" xfId="0" applyNumberFormat="1" applyFont="1" applyBorder="1" applyAlignment="1" applyProtection="1">
      <alignment horizontal="center" vertical="center"/>
      <protection locked="0"/>
    </xf>
    <xf numFmtId="2" fontId="3" fillId="0" borderId="14" xfId="0" applyNumberFormat="1" applyFont="1" applyBorder="1" applyAlignment="1" applyProtection="1">
      <alignment horizontal="center" vertical="center"/>
      <protection locked="0"/>
    </xf>
    <xf numFmtId="0" fontId="3" fillId="0" borderId="14" xfId="0" applyFont="1" applyBorder="1" applyAlignment="1" applyProtection="1">
      <alignment horizontal="center" vertical="center"/>
      <protection locked="0"/>
    </xf>
    <xf numFmtId="179" fontId="3" fillId="0" borderId="11" xfId="0" applyNumberFormat="1" applyFont="1" applyBorder="1" applyAlignment="1" applyProtection="1">
      <alignment horizontal="center" vertical="center"/>
      <protection locked="0"/>
    </xf>
    <xf numFmtId="178" fontId="3" fillId="0" borderId="29" xfId="0" applyNumberFormat="1" applyFont="1" applyBorder="1" applyAlignment="1" applyProtection="1">
      <alignment horizontal="center" vertical="center"/>
      <protection locked="0"/>
    </xf>
    <xf numFmtId="0" fontId="3" fillId="0" borderId="8" xfId="0" applyFont="1" applyBorder="1" applyAlignment="1" applyProtection="1">
      <alignment horizontal="center" vertical="center"/>
      <protection locked="0"/>
    </xf>
    <xf numFmtId="2" fontId="3" fillId="0" borderId="12" xfId="0" applyNumberFormat="1" applyFont="1" applyBorder="1" applyAlignment="1" applyProtection="1">
      <alignment horizontal="center" vertical="center"/>
      <protection locked="0"/>
    </xf>
    <xf numFmtId="2" fontId="3" fillId="0" borderId="15" xfId="0" applyNumberFormat="1" applyFont="1" applyBorder="1" applyAlignment="1" applyProtection="1">
      <alignment horizontal="center" vertical="center"/>
      <protection locked="0"/>
    </xf>
    <xf numFmtId="0" fontId="3" fillId="0" borderId="15" xfId="0" applyFont="1" applyBorder="1" applyAlignment="1" applyProtection="1">
      <alignment horizontal="center" vertical="center"/>
      <protection locked="0"/>
    </xf>
    <xf numFmtId="179" fontId="3" fillId="0" borderId="12" xfId="0" applyNumberFormat="1" applyFont="1" applyBorder="1" applyAlignment="1" applyProtection="1">
      <alignment horizontal="center" vertical="center"/>
      <protection locked="0"/>
    </xf>
    <xf numFmtId="178" fontId="3" fillId="0" borderId="30" xfId="0" applyNumberFormat="1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center" vertical="center"/>
      <protection locked="0"/>
    </xf>
    <xf numFmtId="2" fontId="3" fillId="0" borderId="0" xfId="0" applyNumberFormat="1" applyFont="1" applyBorder="1" applyAlignment="1" applyProtection="1">
      <alignment horizontal="center" vertical="center"/>
      <protection locked="0"/>
    </xf>
    <xf numFmtId="2" fontId="3" fillId="0" borderId="4" xfId="0" applyNumberFormat="1" applyFont="1" applyBorder="1" applyAlignment="1" applyProtection="1">
      <alignment horizontal="center" vertical="center"/>
      <protection locked="0"/>
    </xf>
    <xf numFmtId="2" fontId="3" fillId="0" borderId="16" xfId="0" applyNumberFormat="1" applyFont="1" applyBorder="1" applyAlignment="1" applyProtection="1">
      <alignment horizontal="center" vertical="center"/>
      <protection locked="0"/>
    </xf>
    <xf numFmtId="0" fontId="3" fillId="0" borderId="16" xfId="0" applyFont="1" applyBorder="1" applyAlignment="1" applyProtection="1">
      <alignment horizontal="center" vertical="center"/>
      <protection locked="0"/>
    </xf>
    <xf numFmtId="179" fontId="3" fillId="0" borderId="4" xfId="0" applyNumberFormat="1" applyFont="1" applyBorder="1" applyAlignment="1" applyProtection="1">
      <alignment horizontal="center" vertical="center"/>
      <protection locked="0"/>
    </xf>
    <xf numFmtId="178" fontId="3" fillId="0" borderId="22" xfId="0" applyNumberFormat="1" applyFont="1" applyBorder="1" applyAlignment="1" applyProtection="1">
      <alignment horizontal="center" vertical="center"/>
      <protection locked="0"/>
    </xf>
    <xf numFmtId="0" fontId="3" fillId="0" borderId="21" xfId="0" applyFont="1" applyBorder="1" applyAlignment="1" applyProtection="1">
      <alignment horizontal="center" vertical="center"/>
      <protection locked="0"/>
    </xf>
    <xf numFmtId="0" fontId="3" fillId="0" borderId="20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2" fontId="3" fillId="0" borderId="17" xfId="0" applyNumberFormat="1" applyFont="1" applyBorder="1" applyAlignment="1" applyProtection="1">
      <alignment horizontal="center" vertical="center"/>
      <protection locked="0"/>
    </xf>
    <xf numFmtId="2" fontId="3" fillId="0" borderId="3" xfId="0" applyNumberFormat="1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179" fontId="3" fillId="0" borderId="17" xfId="0" applyNumberFormat="1" applyFont="1" applyBorder="1" applyAlignment="1" applyProtection="1">
      <alignment horizontal="center" vertical="center"/>
      <protection locked="0"/>
    </xf>
    <xf numFmtId="178" fontId="3" fillId="0" borderId="34" xfId="0" applyNumberFormat="1" applyFont="1" applyBorder="1" applyAlignment="1" applyProtection="1">
      <alignment horizontal="center" vertical="center"/>
      <protection locked="0"/>
    </xf>
    <xf numFmtId="0" fontId="3" fillId="0" borderId="23" xfId="0" applyFont="1" applyBorder="1" applyAlignment="1" applyProtection="1">
      <alignment horizontal="center" vertic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10" xfId="0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3" fillId="0" borderId="29" xfId="0" applyFont="1" applyBorder="1" applyAlignment="1" applyProtection="1">
      <alignment horizontal="center" vertical="center"/>
      <protection locked="0"/>
    </xf>
    <xf numFmtId="0" fontId="3" fillId="0" borderId="30" xfId="0" applyFont="1" applyBorder="1" applyAlignment="1" applyProtection="1">
      <alignment horizontal="center" vertical="center"/>
      <protection locked="0"/>
    </xf>
    <xf numFmtId="0" fontId="3" fillId="0" borderId="28" xfId="0" applyFont="1" applyBorder="1" applyAlignment="1" applyProtection="1">
      <alignment horizontal="center" vertical="center"/>
      <protection locked="0"/>
    </xf>
    <xf numFmtId="0" fontId="3" fillId="0" borderId="22" xfId="0" applyFont="1" applyBorder="1" applyAlignment="1" applyProtection="1">
      <alignment horizontal="center" vertical="center"/>
      <protection locked="0"/>
    </xf>
    <xf numFmtId="0" fontId="3" fillId="0" borderId="25" xfId="0" applyFont="1" applyBorder="1" applyAlignment="1" applyProtection="1">
      <alignment horizontal="center" vertical="center"/>
      <protection locked="0"/>
    </xf>
    <xf numFmtId="0" fontId="3" fillId="2" borderId="0" xfId="0" applyFont="1" applyFill="1">
      <alignment vertical="center"/>
    </xf>
    <xf numFmtId="1" fontId="3" fillId="2" borderId="4" xfId="0" applyNumberFormat="1" applyFont="1" applyFill="1" applyBorder="1" applyAlignment="1">
      <alignment horizontal="center" vertical="center"/>
    </xf>
    <xf numFmtId="177" fontId="3" fillId="2" borderId="2" xfId="0" applyNumberFormat="1" applyFont="1" applyFill="1" applyBorder="1" applyAlignment="1">
      <alignment horizontal="center" vertical="center"/>
    </xf>
    <xf numFmtId="177" fontId="3" fillId="2" borderId="1" xfId="0" applyNumberFormat="1" applyFont="1" applyFill="1" applyBorder="1" applyAlignment="1">
      <alignment horizontal="center" vertical="center"/>
    </xf>
    <xf numFmtId="0" fontId="5" fillId="2" borderId="4" xfId="0" applyFont="1" applyFill="1" applyBorder="1" applyAlignment="1" applyProtection="1">
      <alignment horizontal="center" vertical="center"/>
      <protection locked="0"/>
    </xf>
    <xf numFmtId="2" fontId="5" fillId="2" borderId="16" xfId="0" applyNumberFormat="1" applyFont="1" applyFill="1" applyBorder="1">
      <alignment vertical="center"/>
    </xf>
    <xf numFmtId="2" fontId="3" fillId="2" borderId="4" xfId="0" applyNumberFormat="1" applyFont="1" applyFill="1" applyBorder="1">
      <alignment vertical="center"/>
    </xf>
    <xf numFmtId="0" fontId="0" fillId="0" borderId="0" xfId="0" applyFill="1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Border="1">
      <alignment vertical="center"/>
    </xf>
    <xf numFmtId="0" fontId="5" fillId="6" borderId="21" xfId="0" applyFont="1" applyFill="1" applyBorder="1" applyAlignment="1">
      <alignment horizontal="centerContinuous" vertical="center"/>
    </xf>
    <xf numFmtId="0" fontId="5" fillId="6" borderId="22" xfId="0" applyFont="1" applyFill="1" applyBorder="1" applyAlignment="1">
      <alignment horizontal="centerContinuous" vertical="center"/>
    </xf>
    <xf numFmtId="0" fontId="3" fillId="6" borderId="21" xfId="0" applyFont="1" applyFill="1" applyBorder="1" applyAlignment="1">
      <alignment horizontal="center" vertical="center"/>
    </xf>
    <xf numFmtId="0" fontId="3" fillId="6" borderId="4" xfId="0" applyFont="1" applyFill="1" applyBorder="1" applyAlignment="1">
      <alignment horizontal="center" vertical="center"/>
    </xf>
    <xf numFmtId="0" fontId="3" fillId="6" borderId="16" xfId="0" applyFont="1" applyFill="1" applyBorder="1" applyAlignment="1">
      <alignment horizontal="center" vertical="center"/>
    </xf>
    <xf numFmtId="0" fontId="3" fillId="6" borderId="16" xfId="0" applyFont="1" applyFill="1" applyBorder="1" applyAlignment="1">
      <alignment horizontal="center" vertical="center" wrapText="1"/>
    </xf>
    <xf numFmtId="0" fontId="3" fillId="6" borderId="22" xfId="0" applyFont="1" applyFill="1" applyBorder="1" applyAlignment="1">
      <alignment horizontal="center" vertical="center"/>
    </xf>
    <xf numFmtId="0" fontId="3" fillId="6" borderId="21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  <xf numFmtId="0" fontId="3" fillId="6" borderId="22" xfId="0" applyFont="1" applyFill="1" applyBorder="1" applyAlignment="1">
      <alignment horizontal="center" vertical="center" wrapText="1"/>
    </xf>
    <xf numFmtId="0" fontId="5" fillId="6" borderId="4" xfId="0" applyFont="1" applyFill="1" applyBorder="1">
      <alignment vertical="center"/>
    </xf>
    <xf numFmtId="0" fontId="3" fillId="6" borderId="22" xfId="0" applyFont="1" applyFill="1" applyBorder="1" applyAlignment="1">
      <alignment horizontal="centerContinuous" vertical="center"/>
    </xf>
    <xf numFmtId="0" fontId="3" fillId="6" borderId="4" xfId="0" applyFont="1" applyFill="1" applyBorder="1">
      <alignment vertical="center"/>
    </xf>
    <xf numFmtId="0" fontId="5" fillId="7" borderId="21" xfId="0" applyFont="1" applyFill="1" applyBorder="1" applyAlignment="1">
      <alignment horizontal="centerContinuous" vertical="center"/>
    </xf>
    <xf numFmtId="0" fontId="5" fillId="7" borderId="22" xfId="0" applyFont="1" applyFill="1" applyBorder="1" applyAlignment="1">
      <alignment horizontal="centerContinuous" vertical="center"/>
    </xf>
    <xf numFmtId="0" fontId="3" fillId="7" borderId="21" xfId="0" applyFont="1" applyFill="1" applyBorder="1" applyAlignment="1">
      <alignment horizontal="center" vertical="center"/>
    </xf>
    <xf numFmtId="0" fontId="3" fillId="7" borderId="4" xfId="0" applyFont="1" applyFill="1" applyBorder="1" applyAlignment="1">
      <alignment horizontal="center" vertical="center"/>
    </xf>
    <xf numFmtId="0" fontId="3" fillId="7" borderId="16" xfId="0" applyFont="1" applyFill="1" applyBorder="1" applyAlignment="1">
      <alignment horizontal="center" vertical="center"/>
    </xf>
    <xf numFmtId="0" fontId="3" fillId="7" borderId="16" xfId="0" applyFont="1" applyFill="1" applyBorder="1" applyAlignment="1">
      <alignment horizontal="center" vertical="center" wrapText="1"/>
    </xf>
    <xf numFmtId="0" fontId="3" fillId="7" borderId="22" xfId="0" applyFont="1" applyFill="1" applyBorder="1" applyAlignment="1">
      <alignment horizontal="center" vertical="center"/>
    </xf>
    <xf numFmtId="0" fontId="3" fillId="7" borderId="21" xfId="0" applyFont="1" applyFill="1" applyBorder="1" applyAlignment="1">
      <alignment horizontal="center" vertical="center" wrapText="1"/>
    </xf>
    <xf numFmtId="0" fontId="3" fillId="7" borderId="4" xfId="0" applyFont="1" applyFill="1" applyBorder="1" applyAlignment="1">
      <alignment horizontal="center" vertical="center" wrapText="1"/>
    </xf>
    <xf numFmtId="0" fontId="3" fillId="7" borderId="22" xfId="0" applyFont="1" applyFill="1" applyBorder="1" applyAlignment="1">
      <alignment horizontal="center" vertical="center" wrapText="1"/>
    </xf>
    <xf numFmtId="0" fontId="5" fillId="7" borderId="4" xfId="0" applyFont="1" applyFill="1" applyBorder="1">
      <alignment vertical="center"/>
    </xf>
    <xf numFmtId="0" fontId="3" fillId="7" borderId="22" xfId="0" applyFont="1" applyFill="1" applyBorder="1" applyAlignment="1">
      <alignment horizontal="centerContinuous" vertical="center"/>
    </xf>
    <xf numFmtId="0" fontId="3" fillId="7" borderId="4" xfId="0" applyFont="1" applyFill="1" applyBorder="1">
      <alignment vertical="center"/>
    </xf>
    <xf numFmtId="0" fontId="5" fillId="8" borderId="21" xfId="0" applyFont="1" applyFill="1" applyBorder="1" applyAlignment="1">
      <alignment horizontal="centerContinuous" vertical="center"/>
    </xf>
    <xf numFmtId="0" fontId="5" fillId="8" borderId="22" xfId="0" applyFont="1" applyFill="1" applyBorder="1" applyAlignment="1">
      <alignment horizontal="centerContinuous" vertical="center"/>
    </xf>
    <xf numFmtId="0" fontId="3" fillId="8" borderId="21" xfId="0" applyFont="1" applyFill="1" applyBorder="1" applyAlignment="1">
      <alignment horizontal="center" vertical="center"/>
    </xf>
    <xf numFmtId="0" fontId="3" fillId="8" borderId="4" xfId="0" applyFont="1" applyFill="1" applyBorder="1" applyAlignment="1">
      <alignment horizontal="center" vertical="center"/>
    </xf>
    <xf numFmtId="0" fontId="3" fillId="8" borderId="16" xfId="0" applyFont="1" applyFill="1" applyBorder="1" applyAlignment="1">
      <alignment horizontal="center" vertical="center"/>
    </xf>
    <xf numFmtId="0" fontId="3" fillId="8" borderId="16" xfId="0" applyFont="1" applyFill="1" applyBorder="1" applyAlignment="1">
      <alignment horizontal="center" vertical="center" wrapText="1"/>
    </xf>
    <xf numFmtId="0" fontId="3" fillId="8" borderId="22" xfId="0" applyFont="1" applyFill="1" applyBorder="1" applyAlignment="1">
      <alignment horizontal="center" vertical="center"/>
    </xf>
    <xf numFmtId="0" fontId="3" fillId="8" borderId="21" xfId="0" applyFont="1" applyFill="1" applyBorder="1" applyAlignment="1">
      <alignment horizontal="center" vertical="center" wrapText="1"/>
    </xf>
    <xf numFmtId="0" fontId="3" fillId="8" borderId="4" xfId="0" applyFont="1" applyFill="1" applyBorder="1" applyAlignment="1">
      <alignment horizontal="center" vertical="center" wrapText="1"/>
    </xf>
    <xf numFmtId="0" fontId="3" fillId="8" borderId="22" xfId="0" applyFont="1" applyFill="1" applyBorder="1" applyAlignment="1">
      <alignment horizontal="center" vertical="center" wrapText="1"/>
    </xf>
    <xf numFmtId="0" fontId="5" fillId="8" borderId="4" xfId="0" applyFont="1" applyFill="1" applyBorder="1">
      <alignment vertical="center"/>
    </xf>
    <xf numFmtId="0" fontId="3" fillId="8" borderId="22" xfId="0" applyFont="1" applyFill="1" applyBorder="1" applyAlignment="1">
      <alignment horizontal="centerContinuous" vertical="center"/>
    </xf>
    <xf numFmtId="0" fontId="3" fillId="8" borderId="4" xfId="0" applyFont="1" applyFill="1" applyBorder="1">
      <alignment vertical="center"/>
    </xf>
    <xf numFmtId="0" fontId="5" fillId="3" borderId="21" xfId="0" applyFont="1" applyFill="1" applyBorder="1" applyAlignment="1">
      <alignment horizontal="centerContinuous" vertical="center"/>
    </xf>
    <xf numFmtId="0" fontId="5" fillId="3" borderId="22" xfId="0" applyFont="1" applyFill="1" applyBorder="1" applyAlignment="1">
      <alignment horizontal="centerContinuous" vertical="center"/>
    </xf>
    <xf numFmtId="0" fontId="3" fillId="3" borderId="21" xfId="0" applyFont="1" applyFill="1" applyBorder="1" applyAlignment="1">
      <alignment horizontal="center" vertical="center"/>
    </xf>
    <xf numFmtId="0" fontId="3" fillId="3" borderId="22" xfId="0" applyFont="1" applyFill="1" applyBorder="1" applyAlignment="1">
      <alignment horizontal="center" vertical="center"/>
    </xf>
    <xf numFmtId="0" fontId="3" fillId="3" borderId="21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5" fillId="3" borderId="4" xfId="0" applyFont="1" applyFill="1" applyBorder="1">
      <alignment vertical="center"/>
    </xf>
    <xf numFmtId="0" fontId="3" fillId="3" borderId="22" xfId="0" applyFont="1" applyFill="1" applyBorder="1" applyAlignment="1">
      <alignment horizontal="centerContinuous" vertical="center"/>
    </xf>
    <xf numFmtId="0" fontId="3" fillId="3" borderId="4" xfId="0" applyFont="1" applyFill="1" applyBorder="1">
      <alignment vertical="center"/>
    </xf>
    <xf numFmtId="0" fontId="5" fillId="5" borderId="21" xfId="0" applyFont="1" applyFill="1" applyBorder="1" applyAlignment="1">
      <alignment horizontal="centerContinuous" vertical="center"/>
    </xf>
    <xf numFmtId="0" fontId="5" fillId="5" borderId="22" xfId="0" applyFont="1" applyFill="1" applyBorder="1" applyAlignment="1">
      <alignment horizontal="centerContinuous" vertical="center"/>
    </xf>
    <xf numFmtId="0" fontId="3" fillId="5" borderId="21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  <xf numFmtId="0" fontId="3" fillId="5" borderId="16" xfId="0" applyFont="1" applyFill="1" applyBorder="1" applyAlignment="1">
      <alignment horizontal="center" vertical="center"/>
    </xf>
    <xf numFmtId="0" fontId="3" fillId="5" borderId="16" xfId="0" applyFont="1" applyFill="1" applyBorder="1" applyAlignment="1">
      <alignment horizontal="center" vertical="center" wrapText="1"/>
    </xf>
    <xf numFmtId="0" fontId="3" fillId="5" borderId="22" xfId="0" applyFont="1" applyFill="1" applyBorder="1" applyAlignment="1">
      <alignment horizontal="center" vertical="center"/>
    </xf>
    <xf numFmtId="0" fontId="3" fillId="5" borderId="21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3" fillId="5" borderId="22" xfId="0" applyFont="1" applyFill="1" applyBorder="1" applyAlignment="1">
      <alignment horizontal="center" vertical="center" wrapText="1"/>
    </xf>
    <xf numFmtId="0" fontId="5" fillId="5" borderId="4" xfId="0" applyFont="1" applyFill="1" applyBorder="1">
      <alignment vertical="center"/>
    </xf>
    <xf numFmtId="0" fontId="3" fillId="5" borderId="22" xfId="0" applyFont="1" applyFill="1" applyBorder="1" applyAlignment="1">
      <alignment horizontal="centerContinuous" vertical="center"/>
    </xf>
    <xf numFmtId="0" fontId="3" fillId="5" borderId="4" xfId="0" applyFont="1" applyFill="1" applyBorder="1">
      <alignment vertical="center"/>
    </xf>
    <xf numFmtId="0" fontId="5" fillId="9" borderId="21" xfId="0" applyFont="1" applyFill="1" applyBorder="1" applyAlignment="1">
      <alignment horizontal="centerContinuous" vertical="center"/>
    </xf>
    <xf numFmtId="0" fontId="5" fillId="9" borderId="22" xfId="0" applyFont="1" applyFill="1" applyBorder="1" applyAlignment="1">
      <alignment horizontal="centerContinuous" vertical="center"/>
    </xf>
    <xf numFmtId="0" fontId="3" fillId="9" borderId="21" xfId="0" applyFont="1" applyFill="1" applyBorder="1" applyAlignment="1">
      <alignment horizontal="center" vertical="center"/>
    </xf>
    <xf numFmtId="0" fontId="3" fillId="9" borderId="4" xfId="0" applyFont="1" applyFill="1" applyBorder="1" applyAlignment="1">
      <alignment horizontal="center" vertical="center"/>
    </xf>
    <xf numFmtId="0" fontId="3" fillId="9" borderId="16" xfId="0" applyFont="1" applyFill="1" applyBorder="1" applyAlignment="1">
      <alignment horizontal="center" vertical="center"/>
    </xf>
    <xf numFmtId="0" fontId="3" fillId="9" borderId="16" xfId="0" applyFont="1" applyFill="1" applyBorder="1" applyAlignment="1">
      <alignment horizontal="center" vertical="center" wrapText="1"/>
    </xf>
    <xf numFmtId="0" fontId="3" fillId="9" borderId="22" xfId="0" applyFont="1" applyFill="1" applyBorder="1" applyAlignment="1">
      <alignment horizontal="center" vertical="center"/>
    </xf>
    <xf numFmtId="0" fontId="3" fillId="9" borderId="21" xfId="0" applyFont="1" applyFill="1" applyBorder="1" applyAlignment="1">
      <alignment horizontal="center" vertical="center" wrapText="1"/>
    </xf>
    <xf numFmtId="0" fontId="3" fillId="9" borderId="4" xfId="0" applyFont="1" applyFill="1" applyBorder="1" applyAlignment="1">
      <alignment horizontal="center" vertical="center" wrapText="1"/>
    </xf>
    <xf numFmtId="0" fontId="3" fillId="9" borderId="22" xfId="0" applyFont="1" applyFill="1" applyBorder="1" applyAlignment="1">
      <alignment horizontal="center" vertical="center" wrapText="1"/>
    </xf>
    <xf numFmtId="0" fontId="5" fillId="9" borderId="4" xfId="0" applyFont="1" applyFill="1" applyBorder="1">
      <alignment vertical="center"/>
    </xf>
    <xf numFmtId="0" fontId="3" fillId="9" borderId="22" xfId="0" applyFont="1" applyFill="1" applyBorder="1" applyAlignment="1">
      <alignment horizontal="centerContinuous" vertical="center"/>
    </xf>
    <xf numFmtId="0" fontId="3" fillId="9" borderId="4" xfId="0" applyFont="1" applyFill="1" applyBorder="1">
      <alignment vertical="center"/>
    </xf>
    <xf numFmtId="0" fontId="3" fillId="2" borderId="24" xfId="0" applyFont="1" applyFill="1" applyBorder="1" applyAlignment="1" applyProtection="1">
      <alignment horizontal="center" vertical="center"/>
      <protection locked="0"/>
    </xf>
    <xf numFmtId="0" fontId="5" fillId="4" borderId="21" xfId="0" applyFont="1" applyFill="1" applyBorder="1" applyAlignment="1">
      <alignment horizontal="center" vertical="center"/>
    </xf>
    <xf numFmtId="0" fontId="5" fillId="4" borderId="16" xfId="0" applyFont="1" applyFill="1" applyBorder="1" applyAlignment="1">
      <alignment horizontal="center" vertical="center"/>
    </xf>
    <xf numFmtId="0" fontId="5" fillId="4" borderId="22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6" fillId="0" borderId="2" xfId="0" applyFont="1" applyFill="1" applyBorder="1" applyAlignment="1" applyProtection="1">
      <alignment horizontal="left" vertical="top" wrapText="1"/>
      <protection locked="0"/>
    </xf>
    <xf numFmtId="0" fontId="6" fillId="0" borderId="2" xfId="0" applyFont="1" applyFill="1" applyBorder="1" applyAlignment="1" applyProtection="1">
      <alignment horizontal="left" vertical="top"/>
      <protection locked="0"/>
    </xf>
    <xf numFmtId="176" fontId="3" fillId="2" borderId="34" xfId="1" applyNumberFormat="1" applyFont="1" applyFill="1" applyBorder="1" applyAlignment="1">
      <alignment horizontal="center" vertical="center"/>
    </xf>
    <xf numFmtId="176" fontId="3" fillId="2" borderId="28" xfId="1" applyNumberFormat="1" applyFont="1" applyFill="1" applyBorder="1" applyAlignment="1">
      <alignment horizontal="center" vertical="center"/>
    </xf>
    <xf numFmtId="176" fontId="3" fillId="2" borderId="1" xfId="1" applyNumberFormat="1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31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177" fontId="3" fillId="2" borderId="17" xfId="0" applyNumberFormat="1" applyFont="1" applyFill="1" applyBorder="1" applyAlignment="1">
      <alignment horizontal="center" vertical="center"/>
    </xf>
    <xf numFmtId="177" fontId="3" fillId="2" borderId="18" xfId="0" applyNumberFormat="1" applyFont="1" applyFill="1" applyBorder="1" applyAlignment="1">
      <alignment horizontal="center" vertical="center"/>
    </xf>
    <xf numFmtId="177" fontId="3" fillId="2" borderId="19" xfId="0" applyNumberFormat="1" applyFont="1" applyFill="1" applyBorder="1" applyAlignment="1">
      <alignment horizontal="center" vertical="center"/>
    </xf>
    <xf numFmtId="176" fontId="3" fillId="2" borderId="3" xfId="1" applyNumberFormat="1" applyFont="1" applyFill="1" applyBorder="1" applyAlignment="1">
      <alignment horizontal="center" vertical="center"/>
    </xf>
    <xf numFmtId="176" fontId="3" fillId="2" borderId="0" xfId="1" applyNumberFormat="1" applyFont="1" applyFill="1" applyBorder="1" applyAlignment="1">
      <alignment horizontal="center" vertical="center"/>
    </xf>
    <xf numFmtId="176" fontId="3" fillId="2" borderId="2" xfId="1" applyNumberFormat="1" applyFont="1" applyFill="1" applyBorder="1" applyAlignment="1">
      <alignment horizontal="center" vertical="center"/>
    </xf>
    <xf numFmtId="176" fontId="3" fillId="2" borderId="17" xfId="1" applyNumberFormat="1" applyFont="1" applyFill="1" applyBorder="1" applyAlignment="1">
      <alignment horizontal="center" vertical="center"/>
    </xf>
    <xf numFmtId="176" fontId="3" fillId="2" borderId="18" xfId="1" applyNumberFormat="1" applyFont="1" applyFill="1" applyBorder="1" applyAlignment="1">
      <alignment horizontal="center" vertical="center"/>
    </xf>
    <xf numFmtId="176" fontId="3" fillId="2" borderId="19" xfId="1" applyNumberFormat="1" applyFont="1" applyFill="1" applyBorder="1" applyAlignment="1">
      <alignment horizontal="center" vertical="center"/>
    </xf>
    <xf numFmtId="0" fontId="5" fillId="6" borderId="21" xfId="0" applyFont="1" applyFill="1" applyBorder="1" applyAlignment="1">
      <alignment horizontal="center" vertical="center"/>
    </xf>
    <xf numFmtId="0" fontId="5" fillId="6" borderId="22" xfId="0" applyFont="1" applyFill="1" applyBorder="1" applyAlignment="1">
      <alignment horizontal="center" vertical="center"/>
    </xf>
    <xf numFmtId="0" fontId="5" fillId="6" borderId="16" xfId="0" applyFont="1" applyFill="1" applyBorder="1" applyAlignment="1">
      <alignment horizontal="center" vertical="center"/>
    </xf>
    <xf numFmtId="0" fontId="5" fillId="7" borderId="21" xfId="0" applyFont="1" applyFill="1" applyBorder="1" applyAlignment="1">
      <alignment horizontal="center" vertical="center"/>
    </xf>
    <xf numFmtId="0" fontId="5" fillId="7" borderId="22" xfId="0" applyFont="1" applyFill="1" applyBorder="1" applyAlignment="1">
      <alignment horizontal="center" vertical="center"/>
    </xf>
    <xf numFmtId="0" fontId="5" fillId="7" borderId="16" xfId="0" applyFont="1" applyFill="1" applyBorder="1" applyAlignment="1">
      <alignment horizontal="center" vertical="center"/>
    </xf>
    <xf numFmtId="0" fontId="5" fillId="8" borderId="21" xfId="0" applyFont="1" applyFill="1" applyBorder="1" applyAlignment="1">
      <alignment horizontal="center" vertical="center"/>
    </xf>
    <xf numFmtId="0" fontId="5" fillId="8" borderId="22" xfId="0" applyFont="1" applyFill="1" applyBorder="1" applyAlignment="1">
      <alignment horizontal="center" vertical="center"/>
    </xf>
    <xf numFmtId="0" fontId="5" fillId="8" borderId="16" xfId="0" applyFont="1" applyFill="1" applyBorder="1" applyAlignment="1">
      <alignment horizontal="center" vertical="center"/>
    </xf>
    <xf numFmtId="0" fontId="5" fillId="3" borderId="21" xfId="0" applyFont="1" applyFill="1" applyBorder="1" applyAlignment="1">
      <alignment horizontal="center" vertical="center"/>
    </xf>
    <xf numFmtId="0" fontId="5" fillId="3" borderId="22" xfId="0" applyFont="1" applyFill="1" applyBorder="1" applyAlignment="1">
      <alignment horizontal="center" vertical="center"/>
    </xf>
    <xf numFmtId="0" fontId="5" fillId="3" borderId="16" xfId="0" applyFont="1" applyFill="1" applyBorder="1" applyAlignment="1">
      <alignment horizontal="center" vertical="center"/>
    </xf>
    <xf numFmtId="0" fontId="5" fillId="5" borderId="21" xfId="0" applyFont="1" applyFill="1" applyBorder="1" applyAlignment="1">
      <alignment horizontal="center" vertical="center"/>
    </xf>
    <xf numFmtId="0" fontId="5" fillId="5" borderId="22" xfId="0" applyFont="1" applyFill="1" applyBorder="1" applyAlignment="1">
      <alignment horizontal="center" vertical="center"/>
    </xf>
    <xf numFmtId="0" fontId="5" fillId="5" borderId="16" xfId="0" applyFont="1" applyFill="1" applyBorder="1" applyAlignment="1">
      <alignment horizontal="center" vertical="center"/>
    </xf>
    <xf numFmtId="0" fontId="5" fillId="9" borderId="21" xfId="0" applyFont="1" applyFill="1" applyBorder="1" applyAlignment="1">
      <alignment horizontal="center" vertical="center"/>
    </xf>
    <xf numFmtId="0" fontId="5" fillId="9" borderId="22" xfId="0" applyFont="1" applyFill="1" applyBorder="1" applyAlignment="1">
      <alignment horizontal="center" vertical="center"/>
    </xf>
    <xf numFmtId="0" fontId="5" fillId="9" borderId="16" xfId="0" applyFont="1" applyFill="1" applyBorder="1" applyAlignment="1">
      <alignment horizontal="center" vertical="center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AE133"/>
  <sheetViews>
    <sheetView zoomScaleNormal="100" workbookViewId="0">
      <pane xSplit="1" ySplit="4" topLeftCell="B5" activePane="bottomRight" state="frozen"/>
      <selection activeCell="A5" sqref="A5"/>
      <selection pane="topRight" activeCell="A5" sqref="A5"/>
      <selection pane="bottomLeft" activeCell="A5" sqref="A5"/>
      <selection pane="bottomRight" activeCell="K15" sqref="K15"/>
    </sheetView>
  </sheetViews>
  <sheetFormatPr defaultRowHeight="13.5" x14ac:dyDescent="0.15"/>
  <cols>
    <col min="1" max="1" width="9" style="137"/>
    <col min="2" max="3" width="9" style="1"/>
    <col min="4" max="4" width="21.25" style="1" bestFit="1" customWidth="1"/>
    <col min="5" max="5" width="11.25" style="1" customWidth="1"/>
    <col min="6" max="6" width="11.625" style="1" customWidth="1"/>
    <col min="7" max="7" width="7.75" style="1" bestFit="1" customWidth="1"/>
    <col min="8" max="8" width="9.25" style="1" bestFit="1" customWidth="1"/>
    <col min="9" max="9" width="11.5" style="1" customWidth="1"/>
    <col min="10" max="10" width="11.25" style="1" customWidth="1"/>
    <col min="11" max="11" width="18.125" style="1" customWidth="1"/>
    <col min="12" max="12" width="18" style="1" customWidth="1"/>
    <col min="13" max="13" width="17.5" style="1" bestFit="1" customWidth="1"/>
    <col min="14" max="14" width="12.5" style="1" customWidth="1"/>
    <col min="15" max="15" width="9" style="138"/>
    <col min="16" max="16" width="20" style="1" customWidth="1"/>
    <col min="17" max="17" width="17.625" style="1" bestFit="1" customWidth="1"/>
    <col min="18" max="18" width="13.25" style="1" customWidth="1"/>
    <col min="19" max="19" width="14.875" style="1" customWidth="1"/>
    <col min="20" max="20" width="14" style="1" customWidth="1"/>
    <col min="21" max="21" width="12.75" style="1" customWidth="1"/>
    <col min="22" max="22" width="13" style="1" customWidth="1"/>
    <col min="23" max="23" width="14.375" style="1" customWidth="1"/>
    <col min="24" max="25" width="9" style="138"/>
    <col min="26" max="26" width="11.25" style="138" bestFit="1" customWidth="1"/>
    <col min="27" max="31" width="9" style="138"/>
    <col min="32" max="16384" width="9" style="1"/>
  </cols>
  <sheetData>
    <row r="1" spans="1:26" s="138" customFormat="1" ht="14.25" thickBot="1" x14ac:dyDescent="0.2">
      <c r="A1" s="137"/>
      <c r="E1" s="139"/>
      <c r="I1" s="139"/>
    </row>
    <row r="2" spans="1:26" ht="30.75" customHeight="1" thickBot="1" x14ac:dyDescent="0.2">
      <c r="B2" s="15" t="s">
        <v>12</v>
      </c>
      <c r="C2" s="20"/>
      <c r="D2" s="134" t="s">
        <v>61</v>
      </c>
      <c r="E2" s="215" t="s">
        <v>19</v>
      </c>
      <c r="F2" s="217"/>
      <c r="G2" s="135">
        <v>0.5</v>
      </c>
      <c r="H2" s="29" t="s">
        <v>20</v>
      </c>
      <c r="I2" s="138"/>
      <c r="J2" s="15" t="s">
        <v>38</v>
      </c>
      <c r="K2" s="75"/>
      <c r="L2" s="136" t="e">
        <f>SUM(P3:W3)</f>
        <v>#DIV/0!</v>
      </c>
      <c r="M2" s="37" t="s">
        <v>37</v>
      </c>
      <c r="N2" s="138"/>
      <c r="P2" s="215" t="s">
        <v>45</v>
      </c>
      <c r="Q2" s="216"/>
      <c r="R2" s="216"/>
      <c r="S2" s="216"/>
      <c r="T2" s="216"/>
      <c r="U2" s="216"/>
      <c r="V2" s="216"/>
      <c r="W2" s="217"/>
    </row>
    <row r="3" spans="1:26" s="138" customFormat="1" ht="52.5" customHeight="1" thickBot="1" x14ac:dyDescent="0.2">
      <c r="A3" s="137"/>
      <c r="B3" s="220" t="s">
        <v>63</v>
      </c>
      <c r="C3" s="221"/>
      <c r="D3" s="221"/>
      <c r="E3" s="221"/>
      <c r="F3" s="221"/>
      <c r="G3" s="221"/>
      <c r="H3" s="221"/>
      <c r="I3" s="221"/>
      <c r="J3" s="221"/>
      <c r="K3" s="221"/>
      <c r="L3" s="221"/>
      <c r="M3" s="221"/>
      <c r="N3" s="221"/>
      <c r="P3" s="131">
        <f>P47*10</f>
        <v>20</v>
      </c>
      <c r="Q3" s="132" t="e">
        <f>SUM(Q5:Q46)</f>
        <v>#DIV/0!</v>
      </c>
      <c r="R3" s="74"/>
      <c r="S3" s="132">
        <f>S47*100</f>
        <v>8.851836872931484</v>
      </c>
      <c r="T3" s="74" t="e">
        <f>T47*100</f>
        <v>#DIV/0!</v>
      </c>
      <c r="U3" s="132" t="e">
        <f>U47*100</f>
        <v>#DIV/0!</v>
      </c>
      <c r="V3" s="74" t="e">
        <f>V47*100</f>
        <v>#DIV/0!</v>
      </c>
      <c r="W3" s="133" t="e">
        <f>W47*100</f>
        <v>#DIV/0!</v>
      </c>
    </row>
    <row r="4" spans="1:26" ht="41.25" thickBot="1" x14ac:dyDescent="0.2">
      <c r="B4" s="17" t="s">
        <v>11</v>
      </c>
      <c r="C4" s="11" t="s">
        <v>9</v>
      </c>
      <c r="D4" s="12" t="s">
        <v>10</v>
      </c>
      <c r="E4" s="11" t="s">
        <v>1</v>
      </c>
      <c r="F4" s="13" t="s">
        <v>7</v>
      </c>
      <c r="G4" s="11" t="s">
        <v>6</v>
      </c>
      <c r="H4" s="13" t="s">
        <v>46</v>
      </c>
      <c r="I4" s="11" t="s">
        <v>3</v>
      </c>
      <c r="J4" s="19" t="s">
        <v>4</v>
      </c>
      <c r="K4" s="30" t="s">
        <v>16</v>
      </c>
      <c r="L4" s="14" t="s">
        <v>8</v>
      </c>
      <c r="M4" s="14" t="s">
        <v>22</v>
      </c>
      <c r="N4" s="36" t="s">
        <v>23</v>
      </c>
      <c r="P4" s="30" t="s">
        <v>16</v>
      </c>
      <c r="Q4" s="17" t="s">
        <v>17</v>
      </c>
      <c r="R4" s="14" t="s">
        <v>39</v>
      </c>
      <c r="S4" s="13" t="s">
        <v>40</v>
      </c>
      <c r="T4" s="14" t="s">
        <v>41</v>
      </c>
      <c r="U4" s="13" t="s">
        <v>42</v>
      </c>
      <c r="V4" s="14" t="s">
        <v>43</v>
      </c>
      <c r="W4" s="36" t="s">
        <v>44</v>
      </c>
    </row>
    <row r="5" spans="1:26" ht="15.95" customHeight="1" thickBot="1" x14ac:dyDescent="0.2">
      <c r="B5" s="225" t="s">
        <v>5</v>
      </c>
      <c r="C5" s="50">
        <v>1</v>
      </c>
      <c r="D5" s="51" t="s">
        <v>0</v>
      </c>
      <c r="E5" s="83">
        <v>0</v>
      </c>
      <c r="F5" s="84">
        <v>0</v>
      </c>
      <c r="G5" s="85">
        <v>3.09</v>
      </c>
      <c r="H5" s="84" t="s">
        <v>50</v>
      </c>
      <c r="I5" s="86">
        <v>44736</v>
      </c>
      <c r="J5" s="87">
        <v>0.87343749999999998</v>
      </c>
      <c r="K5" s="88"/>
      <c r="L5" s="4"/>
      <c r="M5" s="4"/>
      <c r="N5" s="47"/>
      <c r="P5" s="43" t="str">
        <f>IF(K5=0,"",K5)</f>
        <v/>
      </c>
      <c r="Q5" s="43"/>
      <c r="R5" s="18"/>
      <c r="S5" s="28"/>
      <c r="T5" s="18"/>
      <c r="U5" s="28"/>
      <c r="V5" s="18"/>
      <c r="W5" s="61" t="e">
        <f>(STDEVA(L12:L16,L26:L30,L40:L44)/AVERAGE(L12:L16,L26:L30,L40:L44))</f>
        <v>#DIV/0!</v>
      </c>
      <c r="X5" s="218" t="s">
        <v>47</v>
      </c>
      <c r="Y5" s="219"/>
      <c r="Z5" s="76" t="s">
        <v>62</v>
      </c>
    </row>
    <row r="6" spans="1:26" ht="15.95" customHeight="1" x14ac:dyDescent="0.15">
      <c r="B6" s="226"/>
      <c r="C6" s="52">
        <v>2</v>
      </c>
      <c r="D6" s="53" t="s">
        <v>27</v>
      </c>
      <c r="E6" s="89">
        <v>18.341999999999999</v>
      </c>
      <c r="F6" s="90">
        <v>1.0122009677288646</v>
      </c>
      <c r="G6" s="89">
        <v>3.12</v>
      </c>
      <c r="H6" s="91" t="s">
        <v>51</v>
      </c>
      <c r="I6" s="92">
        <v>44736</v>
      </c>
      <c r="J6" s="93">
        <v>0.88162037037037033</v>
      </c>
      <c r="K6" s="94" t="s">
        <v>18</v>
      </c>
      <c r="L6" s="5"/>
      <c r="M6" s="5"/>
      <c r="N6" s="44"/>
      <c r="P6" s="5" t="str">
        <f t="shared" ref="P6:P46" si="0">IF(K6=0,"",K6)</f>
        <v>○</v>
      </c>
      <c r="Q6" s="24"/>
      <c r="R6" s="62">
        <f>(F6/Z6)-1</f>
        <v>1.2200967728864587E-2</v>
      </c>
      <c r="S6" s="63">
        <f>ABS((AVERAGE(F34,F20,F6)/Z6)-1)</f>
        <v>1.2200967728864587E-2</v>
      </c>
      <c r="T6" s="64" t="e">
        <f>STDEVA(F6,F20,F34)/AVERAGE(F6,F20,F34)</f>
        <v>#DIV/0!</v>
      </c>
      <c r="U6" s="24"/>
      <c r="V6" s="5"/>
      <c r="W6" s="44"/>
      <c r="X6" s="31" t="s">
        <v>24</v>
      </c>
      <c r="Y6" s="21">
        <f>SLOPE(E6:E9,Z6:Z9)</f>
        <v>22.748017391304348</v>
      </c>
      <c r="Z6" s="79">
        <v>1</v>
      </c>
    </row>
    <row r="7" spans="1:26" ht="15.95" customHeight="1" thickBot="1" x14ac:dyDescent="0.2">
      <c r="B7" s="226"/>
      <c r="C7" s="54">
        <v>3</v>
      </c>
      <c r="D7" s="55" t="s">
        <v>28</v>
      </c>
      <c r="E7" s="95">
        <v>42.506999999999998</v>
      </c>
      <c r="F7" s="96">
        <v>2.0744913460207903</v>
      </c>
      <c r="G7" s="95">
        <v>3.13</v>
      </c>
      <c r="H7" s="97" t="s">
        <v>52</v>
      </c>
      <c r="I7" s="98">
        <v>44736</v>
      </c>
      <c r="J7" s="99">
        <v>0.88982638888888888</v>
      </c>
      <c r="K7" s="100"/>
      <c r="L7" s="2"/>
      <c r="M7" s="2"/>
      <c r="N7" s="45"/>
      <c r="P7" s="2" t="str">
        <f t="shared" si="0"/>
        <v/>
      </c>
      <c r="Q7" s="25"/>
      <c r="R7" s="65">
        <f>(F7/Z7)-1</f>
        <v>3.7245673010395164E-2</v>
      </c>
      <c r="S7" s="66">
        <f>ABS((AVERAGE(F35,F21,F7)/Z7)-1)</f>
        <v>3.7245673010395164E-2</v>
      </c>
      <c r="T7" s="67" t="e">
        <f t="shared" ref="T7:T9" si="1">STDEVA(F7,F21,F35)/AVERAGE(F7,F21,F35)</f>
        <v>#DIV/0!</v>
      </c>
      <c r="U7" s="25"/>
      <c r="V7" s="2"/>
      <c r="W7" s="45"/>
      <c r="X7" s="32" t="s">
        <v>25</v>
      </c>
      <c r="Y7" s="22">
        <f>INTERCEPT(E6:E9,Z6:Z9)</f>
        <v>-4.6835652173913047</v>
      </c>
      <c r="Z7" s="79">
        <v>2</v>
      </c>
    </row>
    <row r="8" spans="1:26" ht="15.95" customHeight="1" x14ac:dyDescent="0.15">
      <c r="B8" s="226"/>
      <c r="C8" s="54">
        <v>4</v>
      </c>
      <c r="D8" s="55" t="s">
        <v>29</v>
      </c>
      <c r="E8" s="95">
        <v>83.281000000000006</v>
      </c>
      <c r="F8" s="96">
        <v>3.8669112874433016</v>
      </c>
      <c r="G8" s="95">
        <v>3.13</v>
      </c>
      <c r="H8" s="97" t="s">
        <v>53</v>
      </c>
      <c r="I8" s="98">
        <v>44736</v>
      </c>
      <c r="J8" s="99">
        <v>0.89796296296296296</v>
      </c>
      <c r="K8" s="100"/>
      <c r="L8" s="2"/>
      <c r="M8" s="2"/>
      <c r="N8" s="45"/>
      <c r="P8" s="2" t="str">
        <f t="shared" si="0"/>
        <v/>
      </c>
      <c r="Q8" s="25"/>
      <c r="R8" s="65">
        <f>(F8/Z8)-1</f>
        <v>-3.3272178139174602E-2</v>
      </c>
      <c r="S8" s="66">
        <f>ABS((AVERAGE(F36,F22,F8)/Z8)-1)</f>
        <v>3.3272178139174602E-2</v>
      </c>
      <c r="T8" s="67" t="e">
        <f t="shared" si="1"/>
        <v>#DIV/0!</v>
      </c>
      <c r="U8" s="25"/>
      <c r="V8" s="2"/>
      <c r="W8" s="45"/>
      <c r="X8" s="130"/>
      <c r="Y8" s="130"/>
      <c r="Z8" s="79">
        <v>4</v>
      </c>
    </row>
    <row r="9" spans="1:26" ht="15.95" customHeight="1" thickBot="1" x14ac:dyDescent="0.2">
      <c r="B9" s="226"/>
      <c r="C9" s="56">
        <v>5</v>
      </c>
      <c r="D9" s="57" t="s">
        <v>30</v>
      </c>
      <c r="E9" s="101">
        <v>178.35599999999999</v>
      </c>
      <c r="F9" s="102">
        <v>8.0463963988070439</v>
      </c>
      <c r="G9" s="101">
        <v>3.13</v>
      </c>
      <c r="H9" s="103" t="s">
        <v>54</v>
      </c>
      <c r="I9" s="104">
        <v>44736</v>
      </c>
      <c r="J9" s="105">
        <v>0.90614583333333332</v>
      </c>
      <c r="K9" s="106"/>
      <c r="L9" s="3"/>
      <c r="M9" s="3"/>
      <c r="N9" s="46"/>
      <c r="P9" s="3" t="str">
        <f t="shared" si="0"/>
        <v/>
      </c>
      <c r="Q9" s="26"/>
      <c r="R9" s="68">
        <f>(F9/Z9)-1</f>
        <v>5.7995498508804921E-3</v>
      </c>
      <c r="S9" s="69">
        <f>ABS((AVERAGE(F37,F23,F9)/Z9)-1)</f>
        <v>5.7995498508804921E-3</v>
      </c>
      <c r="T9" s="70" t="e">
        <f t="shared" si="1"/>
        <v>#DIV/0!</v>
      </c>
      <c r="U9" s="26"/>
      <c r="V9" s="3"/>
      <c r="W9" s="46"/>
      <c r="X9" s="130"/>
      <c r="Y9" s="130"/>
      <c r="Z9" s="80">
        <v>8</v>
      </c>
    </row>
    <row r="10" spans="1:26" ht="15.95" customHeight="1" thickBot="1" x14ac:dyDescent="0.2">
      <c r="B10" s="226"/>
      <c r="C10" s="50">
        <v>6</v>
      </c>
      <c r="D10" s="51" t="s">
        <v>0</v>
      </c>
      <c r="E10" s="85">
        <v>6.6000000000000003E-2</v>
      </c>
      <c r="F10" s="107">
        <v>0</v>
      </c>
      <c r="G10" s="85">
        <v>3.18</v>
      </c>
      <c r="H10" s="84" t="s">
        <v>50</v>
      </c>
      <c r="I10" s="86">
        <v>44736</v>
      </c>
      <c r="J10" s="87">
        <v>0.91435185185185175</v>
      </c>
      <c r="K10" s="88"/>
      <c r="L10" s="4"/>
      <c r="M10" s="4"/>
      <c r="N10" s="47"/>
      <c r="P10" s="38" t="str">
        <f t="shared" si="0"/>
        <v/>
      </c>
      <c r="Q10" s="38">
        <f>E10/E6</f>
        <v>3.5982989859339224E-3</v>
      </c>
      <c r="R10" s="4"/>
      <c r="S10" s="23"/>
      <c r="T10" s="4"/>
      <c r="U10" s="23"/>
      <c r="V10" s="4"/>
      <c r="W10" s="47"/>
    </row>
    <row r="11" spans="1:26" ht="15.95" customHeight="1" thickBot="1" x14ac:dyDescent="0.2">
      <c r="B11" s="226"/>
      <c r="C11" s="58">
        <v>7</v>
      </c>
      <c r="D11" s="59" t="s">
        <v>2</v>
      </c>
      <c r="E11" s="108">
        <v>0.30299999999999999</v>
      </c>
      <c r="F11" s="109">
        <v>0</v>
      </c>
      <c r="G11" s="108">
        <v>3.15</v>
      </c>
      <c r="H11" s="110" t="s">
        <v>55</v>
      </c>
      <c r="I11" s="111">
        <v>44736</v>
      </c>
      <c r="J11" s="112">
        <v>0.92254629629629636</v>
      </c>
      <c r="K11" s="113"/>
      <c r="L11" s="18"/>
      <c r="M11" s="6"/>
      <c r="N11" s="48"/>
      <c r="P11" s="18" t="str">
        <f t="shared" si="0"/>
        <v/>
      </c>
      <c r="Q11" s="42"/>
      <c r="R11" s="6"/>
      <c r="S11" s="27"/>
      <c r="T11" s="6"/>
      <c r="U11" s="27"/>
      <c r="V11" s="6"/>
      <c r="W11" s="48"/>
    </row>
    <row r="12" spans="1:26" ht="15.95" customHeight="1" x14ac:dyDescent="0.15">
      <c r="B12" s="226"/>
      <c r="C12" s="52">
        <v>8</v>
      </c>
      <c r="D12" s="53" t="s">
        <v>32</v>
      </c>
      <c r="E12" s="89">
        <v>22.434000000000001</v>
      </c>
      <c r="F12" s="90">
        <v>1.1920847760454614</v>
      </c>
      <c r="G12" s="89">
        <v>3.13</v>
      </c>
      <c r="H12" s="91" t="s">
        <v>56</v>
      </c>
      <c r="I12" s="92">
        <v>44736</v>
      </c>
      <c r="J12" s="93">
        <v>0.93072916666666661</v>
      </c>
      <c r="K12" s="94"/>
      <c r="L12" s="33">
        <f>(E12-$E$11-$Y$7)/$Y$6</f>
        <v>1.1787649339340418</v>
      </c>
      <c r="M12" s="230">
        <f>AVERAGE(L12:L16)</f>
        <v>1.0870646347775363</v>
      </c>
      <c r="N12" s="222">
        <f>STDEVA(L12:L16)/M12</f>
        <v>0.16657031318495555</v>
      </c>
      <c r="P12" s="5" t="str">
        <f t="shared" si="0"/>
        <v/>
      </c>
      <c r="Q12" s="24"/>
      <c r="R12" s="5"/>
      <c r="S12" s="24"/>
      <c r="T12" s="5"/>
      <c r="U12" s="233">
        <f>ABS((AVERAGE(L12:L16)/$G$2-1))</f>
        <v>1.1741292695550727</v>
      </c>
      <c r="V12" s="236">
        <f>(STDEVA(L12:L16)/M12)</f>
        <v>0.16657031318495555</v>
      </c>
      <c r="W12" s="44"/>
    </row>
    <row r="13" spans="1:26" ht="15.95" customHeight="1" x14ac:dyDescent="0.15">
      <c r="B13" s="226"/>
      <c r="C13" s="54">
        <v>9</v>
      </c>
      <c r="D13" s="55" t="s">
        <v>31</v>
      </c>
      <c r="E13" s="95">
        <v>20.038</v>
      </c>
      <c r="F13" s="96">
        <v>1.08675691565285</v>
      </c>
      <c r="G13" s="95">
        <v>3.14</v>
      </c>
      <c r="H13" s="97" t="s">
        <v>57</v>
      </c>
      <c r="I13" s="98">
        <v>44736</v>
      </c>
      <c r="J13" s="99">
        <v>0.93891203703703707</v>
      </c>
      <c r="K13" s="100"/>
      <c r="L13" s="34">
        <f>(E13-$E$11-$Y$7)/$Y$6</f>
        <v>1.0734370735414305</v>
      </c>
      <c r="M13" s="231"/>
      <c r="N13" s="223"/>
      <c r="P13" s="2" t="str">
        <f t="shared" si="0"/>
        <v/>
      </c>
      <c r="Q13" s="25"/>
      <c r="R13" s="2"/>
      <c r="S13" s="25"/>
      <c r="T13" s="2"/>
      <c r="U13" s="234"/>
      <c r="V13" s="237"/>
      <c r="W13" s="45"/>
    </row>
    <row r="14" spans="1:26" ht="15.95" customHeight="1" x14ac:dyDescent="0.15">
      <c r="B14" s="226"/>
      <c r="C14" s="54">
        <v>10</v>
      </c>
      <c r="D14" s="55" t="s">
        <v>33</v>
      </c>
      <c r="E14" s="95">
        <v>25.497</v>
      </c>
      <c r="F14" s="96">
        <v>1.3267338730331779</v>
      </c>
      <c r="G14" s="95">
        <v>3.13</v>
      </c>
      <c r="H14" s="97" t="s">
        <v>58</v>
      </c>
      <c r="I14" s="98">
        <v>44736</v>
      </c>
      <c r="J14" s="99">
        <v>0.9471180555555555</v>
      </c>
      <c r="K14" s="100" t="s">
        <v>18</v>
      </c>
      <c r="L14" s="34">
        <f>(E14-$E$11-$Y$7)/$Y$6</f>
        <v>1.3134140309217583</v>
      </c>
      <c r="M14" s="231"/>
      <c r="N14" s="223"/>
      <c r="P14" s="2" t="str">
        <f t="shared" si="0"/>
        <v>○</v>
      </c>
      <c r="Q14" s="25"/>
      <c r="R14" s="2"/>
      <c r="S14" s="25"/>
      <c r="T14" s="2"/>
      <c r="U14" s="234"/>
      <c r="V14" s="237"/>
      <c r="W14" s="45"/>
    </row>
    <row r="15" spans="1:26" ht="15.95" customHeight="1" x14ac:dyDescent="0.15">
      <c r="B15" s="226"/>
      <c r="C15" s="54">
        <v>11</v>
      </c>
      <c r="D15" s="55" t="s">
        <v>34</v>
      </c>
      <c r="E15" s="95">
        <v>19.428000000000001</v>
      </c>
      <c r="F15" s="96">
        <v>1.0599413919301903</v>
      </c>
      <c r="G15" s="95">
        <v>3.13</v>
      </c>
      <c r="H15" s="97" t="s">
        <v>59</v>
      </c>
      <c r="I15" s="98">
        <v>44736</v>
      </c>
      <c r="J15" s="99">
        <v>0.95521990740740748</v>
      </c>
      <c r="K15" s="100"/>
      <c r="L15" s="34">
        <f>(E15-$E$11-$Y$7)/$Y$6</f>
        <v>1.0466215498187708</v>
      </c>
      <c r="M15" s="231"/>
      <c r="N15" s="223"/>
      <c r="P15" s="2" t="str">
        <f t="shared" si="0"/>
        <v/>
      </c>
      <c r="Q15" s="25"/>
      <c r="R15" s="2"/>
      <c r="S15" s="25"/>
      <c r="T15" s="2"/>
      <c r="U15" s="234"/>
      <c r="V15" s="237"/>
      <c r="W15" s="45"/>
    </row>
    <row r="16" spans="1:26" ht="15.95" customHeight="1" thickBot="1" x14ac:dyDescent="0.2">
      <c r="B16" s="226"/>
      <c r="C16" s="56">
        <v>12</v>
      </c>
      <c r="D16" s="57" t="s">
        <v>35</v>
      </c>
      <c r="E16" s="101">
        <v>14.343</v>
      </c>
      <c r="F16" s="102">
        <v>0.83640542778309968</v>
      </c>
      <c r="G16" s="101">
        <v>3.14</v>
      </c>
      <c r="H16" s="103" t="s">
        <v>60</v>
      </c>
      <c r="I16" s="104">
        <v>44736</v>
      </c>
      <c r="J16" s="105">
        <v>0.96335648148148145</v>
      </c>
      <c r="K16" s="106"/>
      <c r="L16" s="35">
        <f>(E16-$E$11-$Y$7)/$Y$6</f>
        <v>0.82308558567168011</v>
      </c>
      <c r="M16" s="232"/>
      <c r="N16" s="224"/>
      <c r="P16" s="3" t="str">
        <f t="shared" si="0"/>
        <v/>
      </c>
      <c r="Q16" s="26"/>
      <c r="R16" s="3"/>
      <c r="S16" s="26"/>
      <c r="T16" s="3"/>
      <c r="U16" s="235"/>
      <c r="V16" s="238"/>
      <c r="W16" s="46"/>
    </row>
    <row r="17" spans="2:26" ht="15.95" customHeight="1" thickBot="1" x14ac:dyDescent="0.2">
      <c r="B17" s="226"/>
      <c r="C17" s="50">
        <v>13</v>
      </c>
      <c r="D17" s="51" t="s">
        <v>28</v>
      </c>
      <c r="E17" s="85">
        <v>42.506999999999998</v>
      </c>
      <c r="F17" s="107">
        <v>2.0744913460207903</v>
      </c>
      <c r="G17" s="85">
        <v>3.17</v>
      </c>
      <c r="H17" s="114" t="s">
        <v>52</v>
      </c>
      <c r="I17" s="86">
        <v>44737</v>
      </c>
      <c r="J17" s="87">
        <v>0.42555555555555552</v>
      </c>
      <c r="K17" s="88"/>
      <c r="L17" s="16"/>
      <c r="M17" s="4"/>
      <c r="N17" s="47"/>
      <c r="P17" s="16" t="str">
        <f t="shared" si="0"/>
        <v/>
      </c>
      <c r="Q17" s="38"/>
      <c r="R17" s="4"/>
      <c r="S17" s="23"/>
      <c r="T17" s="4"/>
      <c r="U17" s="23"/>
      <c r="V17" s="4"/>
      <c r="W17" s="47"/>
    </row>
    <row r="18" spans="2:26" ht="15.95" customHeight="1" thickBot="1" x14ac:dyDescent="0.2">
      <c r="B18" s="227"/>
      <c r="C18" s="58">
        <v>14</v>
      </c>
      <c r="D18" s="59" t="s">
        <v>0</v>
      </c>
      <c r="E18" s="108">
        <v>0.36599999999999999</v>
      </c>
      <c r="F18" s="109">
        <v>0</v>
      </c>
      <c r="G18" s="108">
        <v>3.13</v>
      </c>
      <c r="H18" s="115" t="s">
        <v>50</v>
      </c>
      <c r="I18" s="111">
        <v>44737</v>
      </c>
      <c r="J18" s="112">
        <v>0.43376157407407406</v>
      </c>
      <c r="K18" s="113"/>
      <c r="L18" s="6"/>
      <c r="M18" s="6"/>
      <c r="N18" s="48"/>
      <c r="P18" s="38" t="str">
        <f t="shared" si="0"/>
        <v/>
      </c>
      <c r="Q18" s="42"/>
      <c r="R18" s="6"/>
      <c r="S18" s="27"/>
      <c r="T18" s="6"/>
      <c r="U18" s="27"/>
      <c r="V18" s="6"/>
      <c r="W18" s="48"/>
    </row>
    <row r="19" spans="2:26" ht="15.95" customHeight="1" thickBot="1" x14ac:dyDescent="0.2">
      <c r="B19" s="228" t="s">
        <v>14</v>
      </c>
      <c r="C19" s="60">
        <v>15</v>
      </c>
      <c r="D19" s="51" t="s">
        <v>0</v>
      </c>
      <c r="E19" s="116"/>
      <c r="F19" s="117"/>
      <c r="G19" s="116"/>
      <c r="H19" s="118"/>
      <c r="I19" s="119"/>
      <c r="J19" s="120"/>
      <c r="K19" s="121"/>
      <c r="L19" s="18"/>
      <c r="M19" s="18"/>
      <c r="N19" s="49"/>
      <c r="P19" s="18" t="str">
        <f t="shared" si="0"/>
        <v/>
      </c>
      <c r="Q19" s="43"/>
      <c r="R19" s="18"/>
      <c r="S19" s="28"/>
      <c r="T19" s="18"/>
      <c r="U19" s="28"/>
      <c r="V19" s="18"/>
      <c r="W19" s="49"/>
      <c r="X19" s="218" t="s">
        <v>48</v>
      </c>
      <c r="Y19" s="219"/>
      <c r="Z19" s="76" t="s">
        <v>62</v>
      </c>
    </row>
    <row r="20" spans="2:26" ht="15.95" customHeight="1" x14ac:dyDescent="0.15">
      <c r="B20" s="226"/>
      <c r="C20" s="52">
        <v>16</v>
      </c>
      <c r="D20" s="53" t="s">
        <v>27</v>
      </c>
      <c r="E20" s="89"/>
      <c r="F20" s="90"/>
      <c r="G20" s="89"/>
      <c r="H20" s="91"/>
      <c r="I20" s="92"/>
      <c r="J20" s="93"/>
      <c r="K20" s="94"/>
      <c r="L20" s="5"/>
      <c r="M20" s="5"/>
      <c r="N20" s="44"/>
      <c r="P20" s="5" t="str">
        <f t="shared" si="0"/>
        <v/>
      </c>
      <c r="Q20" s="24"/>
      <c r="R20" s="63">
        <f>(F20/Z20)-1</f>
        <v>-1</v>
      </c>
      <c r="S20" s="24"/>
      <c r="T20" s="5"/>
      <c r="U20" s="24"/>
      <c r="V20" s="5"/>
      <c r="W20" s="44"/>
      <c r="X20" s="31" t="s">
        <v>24</v>
      </c>
      <c r="Y20" s="21" t="e">
        <f>SLOPE(E20:E23,Z20:Z23)</f>
        <v>#DIV/0!</v>
      </c>
      <c r="Z20" s="81">
        <f>Z6</f>
        <v>1</v>
      </c>
    </row>
    <row r="21" spans="2:26" ht="15.95" customHeight="1" thickBot="1" x14ac:dyDescent="0.2">
      <c r="B21" s="226"/>
      <c r="C21" s="54">
        <v>17</v>
      </c>
      <c r="D21" s="55" t="s">
        <v>28</v>
      </c>
      <c r="E21" s="95"/>
      <c r="F21" s="96"/>
      <c r="G21" s="95"/>
      <c r="H21" s="97"/>
      <c r="I21" s="98"/>
      <c r="J21" s="99"/>
      <c r="K21" s="100"/>
      <c r="L21" s="2"/>
      <c r="M21" s="2"/>
      <c r="N21" s="45"/>
      <c r="P21" s="2" t="str">
        <f t="shared" si="0"/>
        <v/>
      </c>
      <c r="Q21" s="25"/>
      <c r="R21" s="66">
        <f>(F21/Z21)-1</f>
        <v>-1</v>
      </c>
      <c r="S21" s="25"/>
      <c r="T21" s="2"/>
      <c r="U21" s="25"/>
      <c r="V21" s="2"/>
      <c r="W21" s="45"/>
      <c r="X21" s="32" t="s">
        <v>25</v>
      </c>
      <c r="Y21" s="22" t="e">
        <f>INTERCEPT(E20:E23,Z20:Z23)</f>
        <v>#DIV/0!</v>
      </c>
      <c r="Z21" s="81">
        <f t="shared" ref="Z21:Z23" si="2">Z7</f>
        <v>2</v>
      </c>
    </row>
    <row r="22" spans="2:26" ht="15.95" customHeight="1" x14ac:dyDescent="0.15">
      <c r="B22" s="226"/>
      <c r="C22" s="54">
        <v>18</v>
      </c>
      <c r="D22" s="55" t="s">
        <v>29</v>
      </c>
      <c r="E22" s="95"/>
      <c r="F22" s="96"/>
      <c r="G22" s="95"/>
      <c r="H22" s="97"/>
      <c r="I22" s="98"/>
      <c r="J22" s="99"/>
      <c r="K22" s="100"/>
      <c r="L22" s="2"/>
      <c r="M22" s="2"/>
      <c r="N22" s="45"/>
      <c r="P22" s="2" t="str">
        <f t="shared" si="0"/>
        <v/>
      </c>
      <c r="Q22" s="25"/>
      <c r="R22" s="66">
        <f>(F22/Z22)-1</f>
        <v>-1</v>
      </c>
      <c r="S22" s="25"/>
      <c r="T22" s="2"/>
      <c r="U22" s="25"/>
      <c r="V22" s="2"/>
      <c r="W22" s="45"/>
      <c r="X22" s="130"/>
      <c r="Y22" s="130"/>
      <c r="Z22" s="81">
        <f t="shared" si="2"/>
        <v>4</v>
      </c>
    </row>
    <row r="23" spans="2:26" ht="15.95" customHeight="1" thickBot="1" x14ac:dyDescent="0.2">
      <c r="B23" s="226"/>
      <c r="C23" s="56">
        <v>19</v>
      </c>
      <c r="D23" s="57" t="s">
        <v>30</v>
      </c>
      <c r="E23" s="101"/>
      <c r="F23" s="102"/>
      <c r="G23" s="122"/>
      <c r="H23" s="103"/>
      <c r="I23" s="104"/>
      <c r="J23" s="105"/>
      <c r="K23" s="106"/>
      <c r="L23" s="3"/>
      <c r="M23" s="3"/>
      <c r="N23" s="46"/>
      <c r="P23" s="3" t="str">
        <f t="shared" si="0"/>
        <v/>
      </c>
      <c r="Q23" s="26"/>
      <c r="R23" s="69">
        <f>(F23/Z23)-1</f>
        <v>-1</v>
      </c>
      <c r="S23" s="26"/>
      <c r="T23" s="3"/>
      <c r="U23" s="26"/>
      <c r="V23" s="3"/>
      <c r="W23" s="46"/>
      <c r="X23" s="130"/>
      <c r="Y23" s="130"/>
      <c r="Z23" s="82">
        <f t="shared" si="2"/>
        <v>8</v>
      </c>
    </row>
    <row r="24" spans="2:26" ht="15.95" customHeight="1" thickBot="1" x14ac:dyDescent="0.2">
      <c r="B24" s="226"/>
      <c r="C24" s="50">
        <v>20</v>
      </c>
      <c r="D24" s="51" t="s">
        <v>0</v>
      </c>
      <c r="E24" s="85"/>
      <c r="F24" s="107"/>
      <c r="G24" s="83"/>
      <c r="H24" s="84"/>
      <c r="I24" s="86"/>
      <c r="J24" s="87"/>
      <c r="K24" s="88"/>
      <c r="L24" s="4"/>
      <c r="M24" s="4"/>
      <c r="N24" s="47"/>
      <c r="P24" s="16" t="str">
        <f t="shared" si="0"/>
        <v/>
      </c>
      <c r="Q24" s="38" t="e">
        <f>E24/E20</f>
        <v>#DIV/0!</v>
      </c>
      <c r="R24" s="4"/>
      <c r="S24" s="23"/>
      <c r="T24" s="4"/>
      <c r="U24" s="23"/>
      <c r="V24" s="4"/>
      <c r="W24" s="47"/>
    </row>
    <row r="25" spans="2:26" ht="15.95" customHeight="1" thickBot="1" x14ac:dyDescent="0.2">
      <c r="B25" s="226"/>
      <c r="C25" s="58">
        <v>21</v>
      </c>
      <c r="D25" s="59" t="s">
        <v>2</v>
      </c>
      <c r="E25" s="108"/>
      <c r="F25" s="109"/>
      <c r="G25" s="115"/>
      <c r="H25" s="110"/>
      <c r="I25" s="111"/>
      <c r="J25" s="112"/>
      <c r="K25" s="113"/>
      <c r="L25" s="18"/>
      <c r="M25" s="6"/>
      <c r="N25" s="48"/>
      <c r="P25" s="18" t="str">
        <f t="shared" si="0"/>
        <v/>
      </c>
      <c r="Q25" s="42"/>
      <c r="R25" s="6"/>
      <c r="S25" s="27"/>
      <c r="T25" s="6"/>
      <c r="U25" s="27"/>
      <c r="V25" s="6"/>
      <c r="W25" s="48"/>
    </row>
    <row r="26" spans="2:26" ht="15.95" customHeight="1" x14ac:dyDescent="0.15">
      <c r="B26" s="226"/>
      <c r="C26" s="52">
        <v>22</v>
      </c>
      <c r="D26" s="53" t="s">
        <v>32</v>
      </c>
      <c r="E26" s="89"/>
      <c r="F26" s="90"/>
      <c r="G26" s="123"/>
      <c r="H26" s="91"/>
      <c r="I26" s="92"/>
      <c r="J26" s="93"/>
      <c r="K26" s="94"/>
      <c r="L26" s="33" t="e">
        <f>(E26-$E$25-$Y$21)/$Y$20</f>
        <v>#DIV/0!</v>
      </c>
      <c r="M26" s="230" t="e">
        <f>AVERAGE(L26:L30)</f>
        <v>#DIV/0!</v>
      </c>
      <c r="N26" s="222" t="e">
        <f>STDEVA(L26:L30)/M26</f>
        <v>#DIV/0!</v>
      </c>
      <c r="P26" s="5" t="str">
        <f t="shared" si="0"/>
        <v/>
      </c>
      <c r="Q26" s="24"/>
      <c r="R26" s="5"/>
      <c r="S26" s="24"/>
      <c r="T26" s="5"/>
      <c r="U26" s="233" t="e">
        <f>ABS((AVERAGE(L26:L30)/$G$2-1))</f>
        <v>#DIV/0!</v>
      </c>
      <c r="V26" s="236" t="e">
        <f>(STDEVA(L26:L30)/M26)</f>
        <v>#DIV/0!</v>
      </c>
      <c r="W26" s="44"/>
    </row>
    <row r="27" spans="2:26" ht="15.95" customHeight="1" x14ac:dyDescent="0.15">
      <c r="B27" s="226"/>
      <c r="C27" s="54">
        <v>23</v>
      </c>
      <c r="D27" s="55" t="s">
        <v>31</v>
      </c>
      <c r="E27" s="95"/>
      <c r="F27" s="96"/>
      <c r="G27" s="124"/>
      <c r="H27" s="97"/>
      <c r="I27" s="98"/>
      <c r="J27" s="99"/>
      <c r="K27" s="100"/>
      <c r="L27" s="34" t="e">
        <f>(E27-$E$25-$Y$21)/$Y$20</f>
        <v>#DIV/0!</v>
      </c>
      <c r="M27" s="231"/>
      <c r="N27" s="223"/>
      <c r="P27" s="2" t="str">
        <f t="shared" si="0"/>
        <v/>
      </c>
      <c r="Q27" s="25"/>
      <c r="R27" s="2"/>
      <c r="S27" s="25"/>
      <c r="T27" s="2"/>
      <c r="U27" s="234"/>
      <c r="V27" s="237"/>
      <c r="W27" s="45"/>
    </row>
    <row r="28" spans="2:26" ht="15.95" customHeight="1" x14ac:dyDescent="0.15">
      <c r="B28" s="226"/>
      <c r="C28" s="54">
        <v>24</v>
      </c>
      <c r="D28" s="55" t="s">
        <v>33</v>
      </c>
      <c r="E28" s="95"/>
      <c r="F28" s="96"/>
      <c r="G28" s="124"/>
      <c r="H28" s="97"/>
      <c r="I28" s="98"/>
      <c r="J28" s="99"/>
      <c r="K28" s="100"/>
      <c r="L28" s="34" t="e">
        <f>(E28-$E$25-$Y$21)/$Y$20</f>
        <v>#DIV/0!</v>
      </c>
      <c r="M28" s="231"/>
      <c r="N28" s="223"/>
      <c r="P28" s="2" t="str">
        <f t="shared" si="0"/>
        <v/>
      </c>
      <c r="Q28" s="25"/>
      <c r="R28" s="2"/>
      <c r="S28" s="25"/>
      <c r="T28" s="2"/>
      <c r="U28" s="234"/>
      <c r="V28" s="237"/>
      <c r="W28" s="45"/>
    </row>
    <row r="29" spans="2:26" ht="15.95" customHeight="1" x14ac:dyDescent="0.15">
      <c r="B29" s="226"/>
      <c r="C29" s="54">
        <v>25</v>
      </c>
      <c r="D29" s="55" t="s">
        <v>34</v>
      </c>
      <c r="E29" s="95"/>
      <c r="F29" s="96"/>
      <c r="G29" s="124"/>
      <c r="H29" s="97"/>
      <c r="I29" s="98"/>
      <c r="J29" s="125"/>
      <c r="K29" s="100"/>
      <c r="L29" s="34" t="e">
        <f>(E29-$E$25-$Y$21)/$Y$20</f>
        <v>#DIV/0!</v>
      </c>
      <c r="M29" s="231"/>
      <c r="N29" s="223"/>
      <c r="P29" s="2" t="str">
        <f t="shared" si="0"/>
        <v/>
      </c>
      <c r="Q29" s="25"/>
      <c r="R29" s="2"/>
      <c r="S29" s="25"/>
      <c r="T29" s="2"/>
      <c r="U29" s="234"/>
      <c r="V29" s="237"/>
      <c r="W29" s="45"/>
    </row>
    <row r="30" spans="2:26" ht="15.95" customHeight="1" thickBot="1" x14ac:dyDescent="0.2">
      <c r="B30" s="226"/>
      <c r="C30" s="56">
        <v>26</v>
      </c>
      <c r="D30" s="57" t="s">
        <v>35</v>
      </c>
      <c r="E30" s="101"/>
      <c r="F30" s="102"/>
      <c r="G30" s="122"/>
      <c r="H30" s="103"/>
      <c r="I30" s="104"/>
      <c r="J30" s="126"/>
      <c r="K30" s="106"/>
      <c r="L30" s="35" t="e">
        <f>(E30-$E$25-$Y$21)/$Y$20</f>
        <v>#DIV/0!</v>
      </c>
      <c r="M30" s="232"/>
      <c r="N30" s="224"/>
      <c r="P30" s="3" t="str">
        <f t="shared" si="0"/>
        <v/>
      </c>
      <c r="Q30" s="26"/>
      <c r="R30" s="3"/>
      <c r="S30" s="26"/>
      <c r="T30" s="3"/>
      <c r="U30" s="235"/>
      <c r="V30" s="238"/>
      <c r="W30" s="46"/>
    </row>
    <row r="31" spans="2:26" ht="15.95" customHeight="1" thickBot="1" x14ac:dyDescent="0.2">
      <c r="B31" s="226"/>
      <c r="C31" s="50">
        <v>27</v>
      </c>
      <c r="D31" s="51" t="s">
        <v>28</v>
      </c>
      <c r="E31" s="85"/>
      <c r="F31" s="107"/>
      <c r="G31" s="83"/>
      <c r="H31" s="84"/>
      <c r="I31" s="86"/>
      <c r="J31" s="127"/>
      <c r="K31" s="88"/>
      <c r="L31" s="4"/>
      <c r="M31" s="4"/>
      <c r="N31" s="47"/>
      <c r="P31" s="16" t="str">
        <f t="shared" si="0"/>
        <v/>
      </c>
      <c r="Q31" s="38"/>
      <c r="R31" s="4"/>
      <c r="S31" s="23"/>
      <c r="T31" s="4"/>
      <c r="U31" s="23"/>
      <c r="V31" s="4"/>
      <c r="W31" s="47"/>
    </row>
    <row r="32" spans="2:26" ht="15.95" customHeight="1" thickBot="1" x14ac:dyDescent="0.2">
      <c r="B32" s="229"/>
      <c r="C32" s="58">
        <v>28</v>
      </c>
      <c r="D32" s="59" t="s">
        <v>0</v>
      </c>
      <c r="E32" s="108"/>
      <c r="F32" s="109"/>
      <c r="G32" s="115"/>
      <c r="H32" s="110"/>
      <c r="I32" s="111"/>
      <c r="J32" s="128"/>
      <c r="K32" s="113"/>
      <c r="L32" s="6"/>
      <c r="M32" s="6"/>
      <c r="N32" s="48"/>
      <c r="P32" s="38" t="str">
        <f t="shared" si="0"/>
        <v/>
      </c>
      <c r="Q32" s="42"/>
      <c r="R32" s="6"/>
      <c r="S32" s="27"/>
      <c r="T32" s="6"/>
      <c r="U32" s="27"/>
      <c r="V32" s="6"/>
      <c r="W32" s="48"/>
    </row>
    <row r="33" spans="1:26" ht="15.95" customHeight="1" thickBot="1" x14ac:dyDescent="0.2">
      <c r="B33" s="225" t="s">
        <v>15</v>
      </c>
      <c r="C33" s="50">
        <v>29</v>
      </c>
      <c r="D33" s="51" t="s">
        <v>0</v>
      </c>
      <c r="E33" s="116"/>
      <c r="F33" s="117"/>
      <c r="G33" s="83"/>
      <c r="H33" s="84"/>
      <c r="I33" s="86"/>
      <c r="J33" s="127"/>
      <c r="K33" s="88"/>
      <c r="L33" s="4"/>
      <c r="M33" s="4"/>
      <c r="N33" s="47"/>
      <c r="P33" s="18" t="str">
        <f t="shared" si="0"/>
        <v/>
      </c>
      <c r="Q33" s="38"/>
      <c r="R33" s="4"/>
      <c r="S33" s="23"/>
      <c r="T33" s="4"/>
      <c r="U33" s="23"/>
      <c r="V33" s="4"/>
      <c r="W33" s="47"/>
      <c r="X33" s="218" t="s">
        <v>49</v>
      </c>
      <c r="Y33" s="219"/>
      <c r="Z33" s="76" t="s">
        <v>62</v>
      </c>
    </row>
    <row r="34" spans="1:26" ht="15.95" customHeight="1" x14ac:dyDescent="0.15">
      <c r="B34" s="226"/>
      <c r="C34" s="52">
        <v>30</v>
      </c>
      <c r="D34" s="53" t="s">
        <v>27</v>
      </c>
      <c r="E34" s="89"/>
      <c r="F34" s="90"/>
      <c r="G34" s="123"/>
      <c r="H34" s="91"/>
      <c r="I34" s="92"/>
      <c r="J34" s="129"/>
      <c r="K34" s="94"/>
      <c r="L34" s="5"/>
      <c r="M34" s="5"/>
      <c r="N34" s="44"/>
      <c r="P34" s="5" t="str">
        <f t="shared" si="0"/>
        <v/>
      </c>
      <c r="Q34" s="24"/>
      <c r="R34" s="63">
        <f>(F34/Z34)-1</f>
        <v>-1</v>
      </c>
      <c r="S34" s="24"/>
      <c r="T34" s="5"/>
      <c r="U34" s="24"/>
      <c r="V34" s="5"/>
      <c r="W34" s="44"/>
      <c r="X34" s="31" t="s">
        <v>24</v>
      </c>
      <c r="Y34" s="21" t="e">
        <f>SLOPE(E34:E37,Z34:Z37)</f>
        <v>#DIV/0!</v>
      </c>
      <c r="Z34" s="81">
        <f>Z20</f>
        <v>1</v>
      </c>
    </row>
    <row r="35" spans="1:26" ht="15.95" customHeight="1" thickBot="1" x14ac:dyDescent="0.2">
      <c r="B35" s="226"/>
      <c r="C35" s="54">
        <v>31</v>
      </c>
      <c r="D35" s="55" t="s">
        <v>28</v>
      </c>
      <c r="E35" s="95"/>
      <c r="F35" s="96"/>
      <c r="G35" s="124"/>
      <c r="H35" s="97"/>
      <c r="I35" s="124"/>
      <c r="J35" s="125"/>
      <c r="K35" s="100"/>
      <c r="L35" s="2"/>
      <c r="M35" s="2"/>
      <c r="N35" s="45"/>
      <c r="P35" s="2" t="str">
        <f t="shared" si="0"/>
        <v/>
      </c>
      <c r="Q35" s="25"/>
      <c r="R35" s="66">
        <f>(F35/Z35)-1</f>
        <v>-1</v>
      </c>
      <c r="S35" s="25"/>
      <c r="T35" s="2"/>
      <c r="U35" s="25"/>
      <c r="V35" s="2"/>
      <c r="W35" s="45"/>
      <c r="X35" s="32" t="s">
        <v>25</v>
      </c>
      <c r="Y35" s="22" t="e">
        <f>INTERCEPT(E34:E37,Z34:Z37)</f>
        <v>#DIV/0!</v>
      </c>
      <c r="Z35" s="81">
        <f t="shared" ref="Z35:Z37" si="3">Z21</f>
        <v>2</v>
      </c>
    </row>
    <row r="36" spans="1:26" ht="15.95" customHeight="1" x14ac:dyDescent="0.15">
      <c r="B36" s="226"/>
      <c r="C36" s="54">
        <v>32</v>
      </c>
      <c r="D36" s="55" t="s">
        <v>29</v>
      </c>
      <c r="E36" s="95"/>
      <c r="F36" s="96"/>
      <c r="G36" s="124"/>
      <c r="H36" s="97"/>
      <c r="I36" s="124"/>
      <c r="J36" s="125"/>
      <c r="K36" s="100"/>
      <c r="L36" s="2"/>
      <c r="M36" s="2"/>
      <c r="N36" s="45"/>
      <c r="P36" s="2" t="str">
        <f t="shared" si="0"/>
        <v/>
      </c>
      <c r="Q36" s="25"/>
      <c r="R36" s="66">
        <f>(F36/Z36)-1</f>
        <v>-1</v>
      </c>
      <c r="S36" s="25"/>
      <c r="T36" s="2"/>
      <c r="U36" s="25"/>
      <c r="V36" s="2"/>
      <c r="W36" s="45"/>
      <c r="X36" s="130"/>
      <c r="Y36" s="130"/>
      <c r="Z36" s="81">
        <f t="shared" si="3"/>
        <v>4</v>
      </c>
    </row>
    <row r="37" spans="1:26" ht="15.95" customHeight="1" thickBot="1" x14ac:dyDescent="0.2">
      <c r="B37" s="226"/>
      <c r="C37" s="56">
        <v>33</v>
      </c>
      <c r="D37" s="57" t="s">
        <v>30</v>
      </c>
      <c r="E37" s="101"/>
      <c r="F37" s="102"/>
      <c r="G37" s="122"/>
      <c r="H37" s="103"/>
      <c r="I37" s="122"/>
      <c r="J37" s="126"/>
      <c r="K37" s="106"/>
      <c r="L37" s="3"/>
      <c r="M37" s="3"/>
      <c r="N37" s="46"/>
      <c r="P37" s="3" t="str">
        <f t="shared" si="0"/>
        <v/>
      </c>
      <c r="Q37" s="26"/>
      <c r="R37" s="69">
        <f>(F37/Z37)-1</f>
        <v>-1</v>
      </c>
      <c r="S37" s="26"/>
      <c r="T37" s="3"/>
      <c r="U37" s="26"/>
      <c r="V37" s="3"/>
      <c r="W37" s="46"/>
      <c r="X37" s="130"/>
      <c r="Y37" s="130"/>
      <c r="Z37" s="82">
        <f t="shared" si="3"/>
        <v>8</v>
      </c>
    </row>
    <row r="38" spans="1:26" ht="15.95" customHeight="1" thickBot="1" x14ac:dyDescent="0.2">
      <c r="B38" s="226"/>
      <c r="C38" s="50">
        <v>34</v>
      </c>
      <c r="D38" s="51" t="s">
        <v>0</v>
      </c>
      <c r="E38" s="85"/>
      <c r="F38" s="107"/>
      <c r="G38" s="83"/>
      <c r="H38" s="84"/>
      <c r="I38" s="83"/>
      <c r="J38" s="127"/>
      <c r="K38" s="88"/>
      <c r="L38" s="4"/>
      <c r="M38" s="4"/>
      <c r="N38" s="47"/>
      <c r="P38" s="16" t="str">
        <f t="shared" si="0"/>
        <v/>
      </c>
      <c r="Q38" s="38" t="e">
        <f>E38/E34</f>
        <v>#DIV/0!</v>
      </c>
      <c r="R38" s="4"/>
      <c r="S38" s="23"/>
      <c r="T38" s="4"/>
      <c r="U38" s="23"/>
      <c r="V38" s="4"/>
      <c r="W38" s="47"/>
    </row>
    <row r="39" spans="1:26" ht="15.95" customHeight="1" thickBot="1" x14ac:dyDescent="0.2">
      <c r="B39" s="226"/>
      <c r="C39" s="58">
        <v>35</v>
      </c>
      <c r="D39" s="59" t="s">
        <v>2</v>
      </c>
      <c r="E39" s="108"/>
      <c r="F39" s="109"/>
      <c r="G39" s="115"/>
      <c r="H39" s="110"/>
      <c r="I39" s="115"/>
      <c r="J39" s="128"/>
      <c r="K39" s="113"/>
      <c r="L39" s="18"/>
      <c r="M39" s="6"/>
      <c r="N39" s="48"/>
      <c r="P39" s="38" t="str">
        <f t="shared" si="0"/>
        <v/>
      </c>
      <c r="Q39" s="42"/>
      <c r="R39" s="6"/>
      <c r="S39" s="27"/>
      <c r="T39" s="6"/>
      <c r="U39" s="27"/>
      <c r="V39" s="6"/>
      <c r="W39" s="48"/>
    </row>
    <row r="40" spans="1:26" ht="15.95" customHeight="1" x14ac:dyDescent="0.15">
      <c r="B40" s="226"/>
      <c r="C40" s="52">
        <v>36</v>
      </c>
      <c r="D40" s="53" t="s">
        <v>32</v>
      </c>
      <c r="E40" s="89"/>
      <c r="F40" s="90"/>
      <c r="G40" s="123"/>
      <c r="H40" s="91"/>
      <c r="I40" s="123"/>
      <c r="J40" s="129"/>
      <c r="K40" s="94"/>
      <c r="L40" s="33" t="e">
        <f>(E40-$E$39-$Y$35)/$Y$34</f>
        <v>#DIV/0!</v>
      </c>
      <c r="M40" s="230" t="e">
        <f>AVERAGE(L40:L44)</f>
        <v>#DIV/0!</v>
      </c>
      <c r="N40" s="222" t="e">
        <f>STDEVA(L40:L44)/M40</f>
        <v>#DIV/0!</v>
      </c>
      <c r="P40" s="18" t="str">
        <f t="shared" si="0"/>
        <v/>
      </c>
      <c r="Q40" s="39"/>
      <c r="R40" s="5"/>
      <c r="S40" s="24"/>
      <c r="T40" s="5"/>
      <c r="U40" s="233" t="e">
        <f>ABS((AVERAGE(L40:L44)/$G$2-1))</f>
        <v>#DIV/0!</v>
      </c>
      <c r="V40" s="236" t="e">
        <f>(STDEVA(L40:L44)/M40)</f>
        <v>#DIV/0!</v>
      </c>
      <c r="W40" s="44"/>
    </row>
    <row r="41" spans="1:26" ht="15.95" customHeight="1" x14ac:dyDescent="0.15">
      <c r="B41" s="226"/>
      <c r="C41" s="54">
        <v>37</v>
      </c>
      <c r="D41" s="55" t="s">
        <v>31</v>
      </c>
      <c r="E41" s="95"/>
      <c r="F41" s="96"/>
      <c r="G41" s="124"/>
      <c r="H41" s="97"/>
      <c r="I41" s="124"/>
      <c r="J41" s="125"/>
      <c r="K41" s="100"/>
      <c r="L41" s="34" t="e">
        <f>(E41-$E$39-$Y$35)/$Y$34</f>
        <v>#DIV/0!</v>
      </c>
      <c r="M41" s="231"/>
      <c r="N41" s="223"/>
      <c r="P41" s="4" t="str">
        <f t="shared" si="0"/>
        <v/>
      </c>
      <c r="Q41" s="40"/>
      <c r="R41" s="2"/>
      <c r="S41" s="25"/>
      <c r="T41" s="2"/>
      <c r="U41" s="234"/>
      <c r="V41" s="237"/>
      <c r="W41" s="45"/>
    </row>
    <row r="42" spans="1:26" ht="15.95" customHeight="1" x14ac:dyDescent="0.15">
      <c r="B42" s="226"/>
      <c r="C42" s="54">
        <v>38</v>
      </c>
      <c r="D42" s="55" t="s">
        <v>33</v>
      </c>
      <c r="E42" s="95"/>
      <c r="F42" s="96"/>
      <c r="G42" s="124"/>
      <c r="H42" s="97"/>
      <c r="I42" s="124"/>
      <c r="J42" s="125"/>
      <c r="K42" s="100"/>
      <c r="L42" s="34" t="e">
        <f>(E42-$E$39-$Y$35)/$Y$34</f>
        <v>#DIV/0!</v>
      </c>
      <c r="M42" s="231"/>
      <c r="N42" s="223"/>
      <c r="P42" s="4" t="str">
        <f t="shared" si="0"/>
        <v/>
      </c>
      <c r="Q42" s="40"/>
      <c r="R42" s="2"/>
      <c r="S42" s="25"/>
      <c r="T42" s="2"/>
      <c r="U42" s="234"/>
      <c r="V42" s="237"/>
      <c r="W42" s="45"/>
    </row>
    <row r="43" spans="1:26" ht="15.95" customHeight="1" x14ac:dyDescent="0.15">
      <c r="B43" s="226"/>
      <c r="C43" s="54">
        <v>39</v>
      </c>
      <c r="D43" s="55" t="s">
        <v>34</v>
      </c>
      <c r="E43" s="95"/>
      <c r="F43" s="96"/>
      <c r="G43" s="124"/>
      <c r="H43" s="97"/>
      <c r="I43" s="124"/>
      <c r="J43" s="125"/>
      <c r="K43" s="100"/>
      <c r="L43" s="34" t="e">
        <f>(E43-$E$39-$Y$35)/$Y$34</f>
        <v>#DIV/0!</v>
      </c>
      <c r="M43" s="231"/>
      <c r="N43" s="223"/>
      <c r="P43" s="4" t="str">
        <f t="shared" si="0"/>
        <v/>
      </c>
      <c r="Q43" s="40"/>
      <c r="R43" s="2"/>
      <c r="S43" s="25"/>
      <c r="T43" s="2"/>
      <c r="U43" s="234"/>
      <c r="V43" s="237"/>
      <c r="W43" s="45"/>
    </row>
    <row r="44" spans="1:26" ht="15.95" customHeight="1" thickBot="1" x14ac:dyDescent="0.2">
      <c r="B44" s="226"/>
      <c r="C44" s="56">
        <v>40</v>
      </c>
      <c r="D44" s="57" t="s">
        <v>35</v>
      </c>
      <c r="E44" s="101"/>
      <c r="F44" s="102"/>
      <c r="G44" s="122"/>
      <c r="H44" s="103"/>
      <c r="I44" s="122"/>
      <c r="J44" s="126"/>
      <c r="K44" s="106"/>
      <c r="L44" s="35" t="e">
        <f>(E44-$E$39-$Y$35)/$Y$34</f>
        <v>#DIV/0!</v>
      </c>
      <c r="M44" s="232"/>
      <c r="N44" s="224"/>
      <c r="P44" s="16" t="str">
        <f t="shared" si="0"/>
        <v/>
      </c>
      <c r="Q44" s="41"/>
      <c r="R44" s="3"/>
      <c r="S44" s="26"/>
      <c r="T44" s="3"/>
      <c r="U44" s="235"/>
      <c r="V44" s="238"/>
      <c r="W44" s="46"/>
    </row>
    <row r="45" spans="1:26" ht="15.95" customHeight="1" thickBot="1" x14ac:dyDescent="0.2">
      <c r="B45" s="226"/>
      <c r="C45" s="50">
        <v>41</v>
      </c>
      <c r="D45" s="51" t="s">
        <v>28</v>
      </c>
      <c r="E45" s="85"/>
      <c r="F45" s="107"/>
      <c r="G45" s="83"/>
      <c r="H45" s="84"/>
      <c r="I45" s="83"/>
      <c r="J45" s="127"/>
      <c r="K45" s="88"/>
      <c r="L45" s="4"/>
      <c r="M45" s="4"/>
      <c r="N45" s="47"/>
      <c r="P45" s="38" t="str">
        <f t="shared" si="0"/>
        <v/>
      </c>
      <c r="Q45" s="38"/>
      <c r="R45" s="4"/>
      <c r="S45" s="23"/>
      <c r="T45" s="4"/>
      <c r="U45" s="23"/>
      <c r="V45" s="4"/>
      <c r="W45" s="47"/>
    </row>
    <row r="46" spans="1:26" ht="15.95" customHeight="1" thickBot="1" x14ac:dyDescent="0.2">
      <c r="B46" s="229"/>
      <c r="C46" s="58">
        <v>42</v>
      </c>
      <c r="D46" s="59" t="s">
        <v>0</v>
      </c>
      <c r="E46" s="108"/>
      <c r="F46" s="109"/>
      <c r="G46" s="115"/>
      <c r="H46" s="110"/>
      <c r="I46" s="115"/>
      <c r="J46" s="128"/>
      <c r="K46" s="113"/>
      <c r="L46" s="6"/>
      <c r="M46" s="6"/>
      <c r="N46" s="48"/>
      <c r="P46" s="6" t="str">
        <f t="shared" si="0"/>
        <v/>
      </c>
      <c r="Q46" s="42"/>
      <c r="R46" s="6"/>
      <c r="S46" s="27"/>
      <c r="T46" s="6"/>
      <c r="U46" s="27"/>
      <c r="V46" s="6"/>
      <c r="W46" s="48"/>
    </row>
    <row r="47" spans="1:26" s="138" customFormat="1" ht="15.95" customHeight="1" thickBot="1" x14ac:dyDescent="0.2">
      <c r="A47" s="137"/>
      <c r="P47" s="71">
        <f>COUNTIF(P6:P46,"○")</f>
        <v>2</v>
      </c>
      <c r="Q47" s="76"/>
      <c r="R47" s="72" t="s">
        <v>36</v>
      </c>
      <c r="S47" s="77">
        <f>SUM(S6:S9)</f>
        <v>8.8518368729314845E-2</v>
      </c>
      <c r="T47" s="73" t="e">
        <f>SUM(T6:T9)</f>
        <v>#DIV/0!</v>
      </c>
      <c r="U47" s="77" t="e">
        <f>SUM(U12:U44)</f>
        <v>#DIV/0!</v>
      </c>
      <c r="V47" s="73" t="e">
        <f>SUM(V12:V44)</f>
        <v>#DIV/0!</v>
      </c>
      <c r="W47" s="78" t="e">
        <f>W5</f>
        <v>#DIV/0!</v>
      </c>
    </row>
    <row r="48" spans="1:26" s="138" customFormat="1" x14ac:dyDescent="0.15">
      <c r="A48" s="137"/>
    </row>
    <row r="49" spans="1:1" s="138" customFormat="1" x14ac:dyDescent="0.15">
      <c r="A49" s="137"/>
    </row>
    <row r="50" spans="1:1" s="138" customFormat="1" x14ac:dyDescent="0.15">
      <c r="A50" s="137"/>
    </row>
    <row r="51" spans="1:1" s="138" customFormat="1" x14ac:dyDescent="0.15">
      <c r="A51" s="137"/>
    </row>
    <row r="52" spans="1:1" s="138" customFormat="1" x14ac:dyDescent="0.15">
      <c r="A52" s="137"/>
    </row>
    <row r="53" spans="1:1" s="138" customFormat="1" x14ac:dyDescent="0.15">
      <c r="A53" s="137"/>
    </row>
    <row r="54" spans="1:1" s="138" customFormat="1" x14ac:dyDescent="0.15">
      <c r="A54" s="137"/>
    </row>
    <row r="55" spans="1:1" s="138" customFormat="1" x14ac:dyDescent="0.15">
      <c r="A55" s="137"/>
    </row>
    <row r="56" spans="1:1" s="138" customFormat="1" x14ac:dyDescent="0.15">
      <c r="A56" s="137"/>
    </row>
    <row r="57" spans="1:1" s="138" customFormat="1" x14ac:dyDescent="0.15">
      <c r="A57" s="137"/>
    </row>
    <row r="58" spans="1:1" s="138" customFormat="1" x14ac:dyDescent="0.15">
      <c r="A58" s="137"/>
    </row>
    <row r="59" spans="1:1" s="138" customFormat="1" x14ac:dyDescent="0.15">
      <c r="A59" s="137"/>
    </row>
    <row r="60" spans="1:1" s="138" customFormat="1" x14ac:dyDescent="0.15">
      <c r="A60" s="137"/>
    </row>
    <row r="61" spans="1:1" s="138" customFormat="1" x14ac:dyDescent="0.15">
      <c r="A61" s="137"/>
    </row>
    <row r="62" spans="1:1" s="138" customFormat="1" x14ac:dyDescent="0.15">
      <c r="A62" s="137"/>
    </row>
    <row r="63" spans="1:1" s="138" customFormat="1" x14ac:dyDescent="0.15">
      <c r="A63" s="137"/>
    </row>
    <row r="64" spans="1:1" s="138" customFormat="1" x14ac:dyDescent="0.15">
      <c r="A64" s="137"/>
    </row>
    <row r="65" spans="1:31" s="138" customFormat="1" x14ac:dyDescent="0.15">
      <c r="A65" s="137"/>
    </row>
    <row r="66" spans="1:31" s="138" customFormat="1" x14ac:dyDescent="0.15">
      <c r="A66" s="137"/>
    </row>
    <row r="67" spans="1:31" s="138" customFormat="1" x14ac:dyDescent="0.15">
      <c r="A67" s="137"/>
    </row>
    <row r="68" spans="1:31" s="138" customFormat="1" x14ac:dyDescent="0.15">
      <c r="A68" s="137"/>
    </row>
    <row r="69" spans="1:31" s="138" customFormat="1" x14ac:dyDescent="0.15">
      <c r="A69" s="137"/>
    </row>
    <row r="70" spans="1:31" s="138" customFormat="1" x14ac:dyDescent="0.15">
      <c r="A70" s="137"/>
    </row>
    <row r="71" spans="1:31" s="138" customFormat="1" x14ac:dyDescent="0.15">
      <c r="A71" s="137"/>
    </row>
    <row r="72" spans="1:31" s="138" customFormat="1" x14ac:dyDescent="0.15">
      <c r="A72" s="137"/>
    </row>
    <row r="73" spans="1:31" s="138" customFormat="1" x14ac:dyDescent="0.15">
      <c r="A73" s="137"/>
    </row>
    <row r="74" spans="1:31" s="130" customFormat="1" x14ac:dyDescent="0.15">
      <c r="A74" s="137"/>
      <c r="O74" s="138"/>
      <c r="X74" s="138"/>
      <c r="Y74" s="138"/>
      <c r="Z74" s="138"/>
      <c r="AA74" s="138"/>
      <c r="AB74" s="138"/>
      <c r="AC74" s="138"/>
      <c r="AD74" s="138"/>
      <c r="AE74" s="138"/>
    </row>
    <row r="75" spans="1:31" s="130" customFormat="1" x14ac:dyDescent="0.15">
      <c r="A75" s="137"/>
      <c r="O75" s="138"/>
      <c r="X75" s="138"/>
      <c r="Y75" s="138"/>
      <c r="Z75" s="138"/>
      <c r="AA75" s="138"/>
      <c r="AB75" s="138"/>
      <c r="AC75" s="138"/>
      <c r="AD75" s="138"/>
      <c r="AE75" s="138"/>
    </row>
    <row r="76" spans="1:31" s="130" customFormat="1" x14ac:dyDescent="0.15">
      <c r="A76" s="137"/>
      <c r="O76" s="138"/>
      <c r="X76" s="138"/>
      <c r="Y76" s="138"/>
      <c r="Z76" s="138"/>
      <c r="AA76" s="138"/>
      <c r="AB76" s="138"/>
      <c r="AC76" s="138"/>
      <c r="AD76" s="138"/>
      <c r="AE76" s="138"/>
    </row>
    <row r="77" spans="1:31" s="130" customFormat="1" x14ac:dyDescent="0.15">
      <c r="A77" s="137"/>
      <c r="O77" s="138"/>
      <c r="X77" s="138"/>
      <c r="Y77" s="138"/>
      <c r="Z77" s="138"/>
      <c r="AA77" s="138"/>
      <c r="AB77" s="138"/>
      <c r="AC77" s="138"/>
      <c r="AD77" s="138"/>
      <c r="AE77" s="138"/>
    </row>
    <row r="78" spans="1:31" s="130" customFormat="1" x14ac:dyDescent="0.15">
      <c r="A78" s="137"/>
      <c r="O78" s="138"/>
      <c r="X78" s="138"/>
      <c r="Y78" s="138"/>
      <c r="Z78" s="138"/>
      <c r="AA78" s="138"/>
      <c r="AB78" s="138"/>
      <c r="AC78" s="138"/>
      <c r="AD78" s="138"/>
      <c r="AE78" s="138"/>
    </row>
    <row r="79" spans="1:31" s="130" customFormat="1" x14ac:dyDescent="0.15">
      <c r="A79" s="137"/>
      <c r="O79" s="138"/>
      <c r="X79" s="138"/>
      <c r="Y79" s="138"/>
      <c r="Z79" s="138"/>
      <c r="AA79" s="138"/>
      <c r="AB79" s="138"/>
      <c r="AC79" s="138"/>
      <c r="AD79" s="138"/>
      <c r="AE79" s="138"/>
    </row>
    <row r="80" spans="1:31" s="130" customFormat="1" x14ac:dyDescent="0.15">
      <c r="A80" s="137"/>
      <c r="O80" s="138"/>
      <c r="X80" s="138"/>
      <c r="Y80" s="138"/>
      <c r="Z80" s="138"/>
      <c r="AA80" s="138"/>
      <c r="AB80" s="138"/>
      <c r="AC80" s="138"/>
      <c r="AD80" s="138"/>
      <c r="AE80" s="138"/>
    </row>
    <row r="81" spans="1:31" s="130" customFormat="1" x14ac:dyDescent="0.15">
      <c r="A81" s="137"/>
      <c r="O81" s="138"/>
      <c r="X81" s="138"/>
      <c r="Y81" s="138"/>
      <c r="Z81" s="138"/>
      <c r="AA81" s="138"/>
      <c r="AB81" s="138"/>
      <c r="AC81" s="138"/>
      <c r="AD81" s="138"/>
      <c r="AE81" s="138"/>
    </row>
    <row r="82" spans="1:31" s="130" customFormat="1" x14ac:dyDescent="0.15">
      <c r="A82" s="137"/>
      <c r="O82" s="138"/>
      <c r="X82" s="138"/>
      <c r="Y82" s="138"/>
      <c r="Z82" s="138"/>
      <c r="AA82" s="138"/>
      <c r="AB82" s="138"/>
      <c r="AC82" s="138"/>
      <c r="AD82" s="138"/>
      <c r="AE82" s="138"/>
    </row>
    <row r="83" spans="1:31" s="130" customFormat="1" x14ac:dyDescent="0.15">
      <c r="A83" s="137"/>
      <c r="O83" s="138"/>
      <c r="X83" s="138"/>
      <c r="Y83" s="138"/>
      <c r="Z83" s="138"/>
      <c r="AA83" s="138"/>
      <c r="AB83" s="138"/>
      <c r="AC83" s="138"/>
      <c r="AD83" s="138"/>
      <c r="AE83" s="138"/>
    </row>
    <row r="84" spans="1:31" s="130" customFormat="1" x14ac:dyDescent="0.15">
      <c r="A84" s="137"/>
      <c r="O84" s="138"/>
      <c r="X84" s="138"/>
      <c r="Y84" s="138"/>
      <c r="Z84" s="138"/>
      <c r="AA84" s="138"/>
      <c r="AB84" s="138"/>
      <c r="AC84" s="138"/>
      <c r="AD84" s="138"/>
      <c r="AE84" s="138"/>
    </row>
    <row r="85" spans="1:31" s="130" customFormat="1" x14ac:dyDescent="0.15">
      <c r="A85" s="137"/>
      <c r="O85" s="138"/>
      <c r="X85" s="138"/>
      <c r="Y85" s="138"/>
      <c r="Z85" s="138"/>
      <c r="AA85" s="138"/>
      <c r="AB85" s="138"/>
      <c r="AC85" s="138"/>
      <c r="AD85" s="138"/>
      <c r="AE85" s="138"/>
    </row>
    <row r="86" spans="1:31" s="130" customFormat="1" x14ac:dyDescent="0.15">
      <c r="A86" s="137"/>
      <c r="O86" s="138"/>
      <c r="X86" s="138"/>
      <c r="Y86" s="138"/>
      <c r="Z86" s="138"/>
      <c r="AA86" s="138"/>
      <c r="AB86" s="138"/>
      <c r="AC86" s="138"/>
      <c r="AD86" s="138"/>
      <c r="AE86" s="138"/>
    </row>
    <row r="87" spans="1:31" s="130" customFormat="1" x14ac:dyDescent="0.15">
      <c r="A87" s="137"/>
      <c r="O87" s="138"/>
      <c r="X87" s="138"/>
      <c r="Y87" s="138"/>
      <c r="Z87" s="138"/>
      <c r="AA87" s="138"/>
      <c r="AB87" s="138"/>
      <c r="AC87" s="138"/>
      <c r="AD87" s="138"/>
      <c r="AE87" s="138"/>
    </row>
    <row r="88" spans="1:31" s="130" customFormat="1" x14ac:dyDescent="0.15">
      <c r="A88" s="137"/>
      <c r="O88" s="138"/>
      <c r="X88" s="138"/>
      <c r="Y88" s="138"/>
      <c r="Z88" s="138"/>
      <c r="AA88" s="138"/>
      <c r="AB88" s="138"/>
      <c r="AC88" s="138"/>
      <c r="AD88" s="138"/>
      <c r="AE88" s="138"/>
    </row>
    <row r="89" spans="1:31" s="130" customFormat="1" x14ac:dyDescent="0.15">
      <c r="A89" s="137"/>
      <c r="O89" s="138"/>
      <c r="X89" s="138"/>
      <c r="Y89" s="138"/>
      <c r="Z89" s="138"/>
      <c r="AA89" s="138"/>
      <c r="AB89" s="138"/>
      <c r="AC89" s="138"/>
      <c r="AD89" s="138"/>
      <c r="AE89" s="138"/>
    </row>
    <row r="90" spans="1:31" s="130" customFormat="1" x14ac:dyDescent="0.15">
      <c r="A90" s="137"/>
      <c r="O90" s="138"/>
      <c r="X90" s="138"/>
      <c r="Y90" s="138"/>
      <c r="Z90" s="138"/>
      <c r="AA90" s="138"/>
      <c r="AB90" s="138"/>
      <c r="AC90" s="138"/>
      <c r="AD90" s="138"/>
      <c r="AE90" s="138"/>
    </row>
    <row r="91" spans="1:31" s="130" customFormat="1" x14ac:dyDescent="0.15">
      <c r="A91" s="137"/>
      <c r="O91" s="138"/>
      <c r="X91" s="138"/>
      <c r="Y91" s="138"/>
      <c r="Z91" s="138"/>
      <c r="AA91" s="138"/>
      <c r="AB91" s="138"/>
      <c r="AC91" s="138"/>
      <c r="AD91" s="138"/>
      <c r="AE91" s="138"/>
    </row>
    <row r="92" spans="1:31" s="130" customFormat="1" x14ac:dyDescent="0.15">
      <c r="A92" s="137"/>
      <c r="O92" s="138"/>
      <c r="X92" s="138"/>
      <c r="Y92" s="138"/>
      <c r="Z92" s="138"/>
      <c r="AA92" s="138"/>
      <c r="AB92" s="138"/>
      <c r="AC92" s="138"/>
      <c r="AD92" s="138"/>
      <c r="AE92" s="138"/>
    </row>
    <row r="93" spans="1:31" s="130" customFormat="1" x14ac:dyDescent="0.15">
      <c r="A93" s="137"/>
      <c r="O93" s="138"/>
      <c r="X93" s="138"/>
      <c r="Y93" s="138"/>
      <c r="Z93" s="138"/>
      <c r="AA93" s="138"/>
      <c r="AB93" s="138"/>
      <c r="AC93" s="138"/>
      <c r="AD93" s="138"/>
      <c r="AE93" s="138"/>
    </row>
    <row r="94" spans="1:31" s="130" customFormat="1" x14ac:dyDescent="0.15">
      <c r="A94" s="137"/>
      <c r="O94" s="138"/>
      <c r="X94" s="138"/>
      <c r="Y94" s="138"/>
      <c r="Z94" s="138"/>
      <c r="AA94" s="138"/>
      <c r="AB94" s="138"/>
      <c r="AC94" s="138"/>
      <c r="AD94" s="138"/>
      <c r="AE94" s="138"/>
    </row>
    <row r="95" spans="1:31" s="130" customFormat="1" x14ac:dyDescent="0.15">
      <c r="A95" s="137"/>
      <c r="O95" s="138"/>
      <c r="X95" s="138"/>
      <c r="Y95" s="138"/>
      <c r="Z95" s="138"/>
      <c r="AA95" s="138"/>
      <c r="AB95" s="138"/>
      <c r="AC95" s="138"/>
      <c r="AD95" s="138"/>
      <c r="AE95" s="138"/>
    </row>
    <row r="96" spans="1:31" s="130" customFormat="1" x14ac:dyDescent="0.15">
      <c r="A96" s="137"/>
      <c r="O96" s="138"/>
      <c r="X96" s="138"/>
      <c r="Y96" s="138"/>
      <c r="Z96" s="138"/>
      <c r="AA96" s="138"/>
      <c r="AB96" s="138"/>
      <c r="AC96" s="138"/>
      <c r="AD96" s="138"/>
      <c r="AE96" s="138"/>
    </row>
    <row r="97" spans="1:31" s="130" customFormat="1" x14ac:dyDescent="0.15">
      <c r="A97" s="137"/>
      <c r="O97" s="138"/>
      <c r="X97" s="138"/>
      <c r="Y97" s="138"/>
      <c r="Z97" s="138"/>
      <c r="AA97" s="138"/>
      <c r="AB97" s="138"/>
      <c r="AC97" s="138"/>
      <c r="AD97" s="138"/>
      <c r="AE97" s="138"/>
    </row>
    <row r="98" spans="1:31" s="130" customFormat="1" x14ac:dyDescent="0.15">
      <c r="A98" s="137"/>
      <c r="O98" s="138"/>
      <c r="X98" s="138"/>
      <c r="Y98" s="138"/>
      <c r="Z98" s="138"/>
      <c r="AA98" s="138"/>
      <c r="AB98" s="138"/>
      <c r="AC98" s="138"/>
      <c r="AD98" s="138"/>
      <c r="AE98" s="138"/>
    </row>
    <row r="99" spans="1:31" s="130" customFormat="1" x14ac:dyDescent="0.15">
      <c r="A99" s="137"/>
      <c r="O99" s="138"/>
      <c r="X99" s="138"/>
      <c r="Y99" s="138"/>
      <c r="Z99" s="138"/>
      <c r="AA99" s="138"/>
      <c r="AB99" s="138"/>
      <c r="AC99" s="138"/>
      <c r="AD99" s="138"/>
      <c r="AE99" s="138"/>
    </row>
    <row r="100" spans="1:31" s="130" customFormat="1" x14ac:dyDescent="0.15">
      <c r="A100" s="137"/>
      <c r="O100" s="138"/>
      <c r="X100" s="138"/>
      <c r="Y100" s="138"/>
      <c r="Z100" s="138"/>
      <c r="AA100" s="138"/>
      <c r="AB100" s="138"/>
      <c r="AC100" s="138"/>
      <c r="AD100" s="138"/>
      <c r="AE100" s="138"/>
    </row>
    <row r="101" spans="1:31" s="130" customFormat="1" x14ac:dyDescent="0.15">
      <c r="A101" s="137"/>
      <c r="O101" s="138"/>
      <c r="X101" s="138"/>
      <c r="Y101" s="138"/>
      <c r="Z101" s="138"/>
      <c r="AA101" s="138"/>
      <c r="AB101" s="138"/>
      <c r="AC101" s="138"/>
      <c r="AD101" s="138"/>
      <c r="AE101" s="138"/>
    </row>
    <row r="102" spans="1:31" s="130" customFormat="1" x14ac:dyDescent="0.15">
      <c r="A102" s="137"/>
      <c r="O102" s="138"/>
      <c r="X102" s="138"/>
      <c r="Y102" s="138"/>
      <c r="Z102" s="138"/>
      <c r="AA102" s="138"/>
      <c r="AB102" s="138"/>
      <c r="AC102" s="138"/>
      <c r="AD102" s="138"/>
      <c r="AE102" s="138"/>
    </row>
    <row r="103" spans="1:31" s="130" customFormat="1" x14ac:dyDescent="0.15">
      <c r="A103" s="137"/>
      <c r="O103" s="138"/>
      <c r="X103" s="138"/>
      <c r="Y103" s="138"/>
      <c r="Z103" s="138"/>
      <c r="AA103" s="138"/>
      <c r="AB103" s="138"/>
      <c r="AC103" s="138"/>
      <c r="AD103" s="138"/>
      <c r="AE103" s="138"/>
    </row>
    <row r="104" spans="1:31" s="130" customFormat="1" x14ac:dyDescent="0.15">
      <c r="A104" s="137"/>
      <c r="O104" s="138"/>
      <c r="X104" s="138"/>
      <c r="Y104" s="138"/>
      <c r="Z104" s="138"/>
      <c r="AA104" s="138"/>
      <c r="AB104" s="138"/>
      <c r="AC104" s="138"/>
      <c r="AD104" s="138"/>
      <c r="AE104" s="138"/>
    </row>
    <row r="105" spans="1:31" s="130" customFormat="1" x14ac:dyDescent="0.15">
      <c r="A105" s="137"/>
      <c r="O105" s="138"/>
      <c r="X105" s="138"/>
      <c r="Y105" s="138"/>
      <c r="Z105" s="138"/>
      <c r="AA105" s="138"/>
      <c r="AB105" s="138"/>
      <c r="AC105" s="138"/>
      <c r="AD105" s="138"/>
      <c r="AE105" s="138"/>
    </row>
    <row r="106" spans="1:31" s="130" customFormat="1" x14ac:dyDescent="0.15">
      <c r="A106" s="137"/>
      <c r="O106" s="138"/>
      <c r="X106" s="138"/>
      <c r="Y106" s="138"/>
      <c r="Z106" s="138"/>
      <c r="AA106" s="138"/>
      <c r="AB106" s="138"/>
      <c r="AC106" s="138"/>
      <c r="AD106" s="138"/>
      <c r="AE106" s="138"/>
    </row>
    <row r="107" spans="1:31" s="130" customFormat="1" x14ac:dyDescent="0.15">
      <c r="A107" s="137"/>
      <c r="O107" s="138"/>
      <c r="X107" s="138"/>
      <c r="Y107" s="138"/>
      <c r="Z107" s="138"/>
      <c r="AA107" s="138"/>
      <c r="AB107" s="138"/>
      <c r="AC107" s="138"/>
      <c r="AD107" s="138"/>
      <c r="AE107" s="138"/>
    </row>
    <row r="108" spans="1:31" s="130" customFormat="1" x14ac:dyDescent="0.15">
      <c r="A108" s="137"/>
      <c r="O108" s="138"/>
      <c r="X108" s="138"/>
      <c r="Y108" s="138"/>
      <c r="Z108" s="138"/>
      <c r="AA108" s="138"/>
      <c r="AB108" s="138"/>
      <c r="AC108" s="138"/>
      <c r="AD108" s="138"/>
      <c r="AE108" s="138"/>
    </row>
    <row r="109" spans="1:31" s="130" customFormat="1" x14ac:dyDescent="0.15">
      <c r="A109" s="137"/>
      <c r="O109" s="138"/>
      <c r="X109" s="138"/>
      <c r="Y109" s="138"/>
      <c r="Z109" s="138"/>
      <c r="AA109" s="138"/>
      <c r="AB109" s="138"/>
      <c r="AC109" s="138"/>
      <c r="AD109" s="138"/>
      <c r="AE109" s="138"/>
    </row>
    <row r="110" spans="1:31" s="130" customFormat="1" x14ac:dyDescent="0.15">
      <c r="A110" s="137"/>
      <c r="O110" s="138"/>
      <c r="X110" s="138"/>
      <c r="Y110" s="138"/>
      <c r="Z110" s="138"/>
      <c r="AA110" s="138"/>
      <c r="AB110" s="138"/>
      <c r="AC110" s="138"/>
      <c r="AD110" s="138"/>
      <c r="AE110" s="138"/>
    </row>
    <row r="111" spans="1:31" s="130" customFormat="1" x14ac:dyDescent="0.15">
      <c r="A111" s="137"/>
      <c r="O111" s="138"/>
      <c r="X111" s="138"/>
      <c r="Y111" s="138"/>
      <c r="Z111" s="138"/>
      <c r="AA111" s="138"/>
      <c r="AB111" s="138"/>
      <c r="AC111" s="138"/>
      <c r="AD111" s="138"/>
      <c r="AE111" s="138"/>
    </row>
    <row r="112" spans="1:31" s="130" customFormat="1" x14ac:dyDescent="0.15">
      <c r="A112" s="137"/>
      <c r="O112" s="138"/>
      <c r="X112" s="138"/>
      <c r="Y112" s="138"/>
      <c r="Z112" s="138"/>
      <c r="AA112" s="138"/>
      <c r="AB112" s="138"/>
      <c r="AC112" s="138"/>
      <c r="AD112" s="138"/>
      <c r="AE112" s="138"/>
    </row>
    <row r="113" spans="1:31" s="130" customFormat="1" x14ac:dyDescent="0.15">
      <c r="A113" s="137"/>
      <c r="O113" s="138"/>
      <c r="X113" s="138"/>
      <c r="Y113" s="138"/>
      <c r="Z113" s="138"/>
      <c r="AA113" s="138"/>
      <c r="AB113" s="138"/>
      <c r="AC113" s="138"/>
      <c r="AD113" s="138"/>
      <c r="AE113" s="138"/>
    </row>
    <row r="114" spans="1:31" s="130" customFormat="1" x14ac:dyDescent="0.15">
      <c r="A114" s="137"/>
      <c r="O114" s="138"/>
      <c r="X114" s="138"/>
      <c r="Y114" s="138"/>
      <c r="Z114" s="138"/>
      <c r="AA114" s="138"/>
      <c r="AB114" s="138"/>
      <c r="AC114" s="138"/>
      <c r="AD114" s="138"/>
      <c r="AE114" s="138"/>
    </row>
    <row r="115" spans="1:31" s="130" customFormat="1" x14ac:dyDescent="0.15">
      <c r="A115" s="137"/>
      <c r="O115" s="138"/>
      <c r="X115" s="138"/>
      <c r="Y115" s="138"/>
      <c r="Z115" s="138"/>
      <c r="AA115" s="138"/>
      <c r="AB115" s="138"/>
      <c r="AC115" s="138"/>
      <c r="AD115" s="138"/>
      <c r="AE115" s="138"/>
    </row>
    <row r="116" spans="1:31" s="130" customFormat="1" x14ac:dyDescent="0.15">
      <c r="A116" s="137"/>
      <c r="O116" s="138"/>
      <c r="X116" s="138"/>
      <c r="Y116" s="138"/>
      <c r="Z116" s="138"/>
      <c r="AA116" s="138"/>
      <c r="AB116" s="138"/>
      <c r="AC116" s="138"/>
      <c r="AD116" s="138"/>
      <c r="AE116" s="138"/>
    </row>
    <row r="117" spans="1:31" s="130" customFormat="1" x14ac:dyDescent="0.15">
      <c r="A117" s="137"/>
      <c r="O117" s="138"/>
      <c r="X117" s="138"/>
      <c r="Y117" s="138"/>
      <c r="Z117" s="138"/>
      <c r="AA117" s="138"/>
      <c r="AB117" s="138"/>
      <c r="AC117" s="138"/>
      <c r="AD117" s="138"/>
      <c r="AE117" s="138"/>
    </row>
    <row r="118" spans="1:31" s="130" customFormat="1" x14ac:dyDescent="0.15">
      <c r="A118" s="137"/>
      <c r="O118" s="138"/>
      <c r="X118" s="138"/>
      <c r="Y118" s="138"/>
      <c r="Z118" s="138"/>
      <c r="AA118" s="138"/>
      <c r="AB118" s="138"/>
      <c r="AC118" s="138"/>
      <c r="AD118" s="138"/>
      <c r="AE118" s="138"/>
    </row>
    <row r="119" spans="1:31" s="130" customFormat="1" x14ac:dyDescent="0.15">
      <c r="A119" s="137"/>
      <c r="O119" s="138"/>
      <c r="X119" s="138"/>
      <c r="Y119" s="138"/>
      <c r="Z119" s="138"/>
      <c r="AA119" s="138"/>
      <c r="AB119" s="138"/>
      <c r="AC119" s="138"/>
      <c r="AD119" s="138"/>
      <c r="AE119" s="138"/>
    </row>
    <row r="120" spans="1:31" s="130" customFormat="1" x14ac:dyDescent="0.15">
      <c r="A120" s="137"/>
      <c r="O120" s="138"/>
      <c r="X120" s="138"/>
      <c r="Y120" s="138"/>
      <c r="Z120" s="138"/>
      <c r="AA120" s="138"/>
      <c r="AB120" s="138"/>
      <c r="AC120" s="138"/>
      <c r="AD120" s="138"/>
      <c r="AE120" s="138"/>
    </row>
    <row r="121" spans="1:31" s="130" customFormat="1" x14ac:dyDescent="0.15">
      <c r="A121" s="137"/>
      <c r="O121" s="138"/>
      <c r="X121" s="138"/>
      <c r="Y121" s="138"/>
      <c r="Z121" s="138"/>
      <c r="AA121" s="138"/>
      <c r="AB121" s="138"/>
      <c r="AC121" s="138"/>
      <c r="AD121" s="138"/>
      <c r="AE121" s="138"/>
    </row>
    <row r="122" spans="1:31" s="130" customFormat="1" x14ac:dyDescent="0.15">
      <c r="A122" s="137"/>
      <c r="O122" s="138"/>
      <c r="X122" s="138"/>
      <c r="Y122" s="138"/>
      <c r="Z122" s="138"/>
      <c r="AA122" s="138"/>
      <c r="AB122" s="138"/>
      <c r="AC122" s="138"/>
      <c r="AD122" s="138"/>
      <c r="AE122" s="138"/>
    </row>
    <row r="123" spans="1:31" s="130" customFormat="1" x14ac:dyDescent="0.15">
      <c r="A123" s="137"/>
      <c r="O123" s="138"/>
      <c r="X123" s="138"/>
      <c r="Y123" s="138"/>
      <c r="Z123" s="138"/>
      <c r="AA123" s="138"/>
      <c r="AB123" s="138"/>
      <c r="AC123" s="138"/>
      <c r="AD123" s="138"/>
      <c r="AE123" s="138"/>
    </row>
    <row r="124" spans="1:31" s="130" customFormat="1" x14ac:dyDescent="0.15">
      <c r="A124" s="137"/>
      <c r="O124" s="138"/>
      <c r="X124" s="138"/>
      <c r="Y124" s="138"/>
      <c r="Z124" s="138"/>
      <c r="AA124" s="138"/>
      <c r="AB124" s="138"/>
      <c r="AC124" s="138"/>
      <c r="AD124" s="138"/>
      <c r="AE124" s="138"/>
    </row>
    <row r="125" spans="1:31" s="130" customFormat="1" x14ac:dyDescent="0.15">
      <c r="A125" s="137"/>
      <c r="O125" s="138"/>
      <c r="X125" s="138"/>
      <c r="Y125" s="138"/>
      <c r="Z125" s="138"/>
      <c r="AA125" s="138"/>
      <c r="AB125" s="138"/>
      <c r="AC125" s="138"/>
      <c r="AD125" s="138"/>
      <c r="AE125" s="138"/>
    </row>
    <row r="126" spans="1:31" s="130" customFormat="1" x14ac:dyDescent="0.15">
      <c r="A126" s="137"/>
      <c r="O126" s="138"/>
      <c r="X126" s="138"/>
      <c r="Y126" s="138"/>
      <c r="Z126" s="138"/>
      <c r="AA126" s="138"/>
      <c r="AB126" s="138"/>
      <c r="AC126" s="138"/>
      <c r="AD126" s="138"/>
      <c r="AE126" s="138"/>
    </row>
    <row r="127" spans="1:31" s="130" customFormat="1" x14ac:dyDescent="0.15">
      <c r="A127" s="137"/>
      <c r="O127" s="138"/>
      <c r="X127" s="138"/>
      <c r="Y127" s="138"/>
      <c r="Z127" s="138"/>
      <c r="AA127" s="138"/>
      <c r="AB127" s="138"/>
      <c r="AC127" s="138"/>
      <c r="AD127" s="138"/>
      <c r="AE127" s="138"/>
    </row>
    <row r="128" spans="1:31" s="130" customFormat="1" x14ac:dyDescent="0.15">
      <c r="A128" s="137"/>
      <c r="O128" s="138"/>
      <c r="X128" s="138"/>
      <c r="Y128" s="138"/>
      <c r="Z128" s="138"/>
      <c r="AA128" s="138"/>
      <c r="AB128" s="138"/>
      <c r="AC128" s="138"/>
      <c r="AD128" s="138"/>
      <c r="AE128" s="138"/>
    </row>
    <row r="129" spans="1:31" s="130" customFormat="1" x14ac:dyDescent="0.15">
      <c r="A129" s="137"/>
      <c r="O129" s="138"/>
      <c r="X129" s="138"/>
      <c r="Y129" s="138"/>
      <c r="Z129" s="138"/>
      <c r="AA129" s="138"/>
      <c r="AB129" s="138"/>
      <c r="AC129" s="138"/>
      <c r="AD129" s="138"/>
      <c r="AE129" s="138"/>
    </row>
    <row r="130" spans="1:31" s="130" customFormat="1" x14ac:dyDescent="0.15">
      <c r="A130" s="137"/>
      <c r="O130" s="138"/>
      <c r="X130" s="138"/>
      <c r="Y130" s="138"/>
      <c r="Z130" s="138"/>
      <c r="AA130" s="138"/>
      <c r="AB130" s="138"/>
      <c r="AC130" s="138"/>
      <c r="AD130" s="138"/>
      <c r="AE130" s="138"/>
    </row>
    <row r="131" spans="1:31" s="130" customFormat="1" x14ac:dyDescent="0.15">
      <c r="A131" s="137"/>
      <c r="O131" s="138"/>
      <c r="X131" s="138"/>
      <c r="Y131" s="138"/>
      <c r="Z131" s="138"/>
      <c r="AA131" s="138"/>
      <c r="AB131" s="138"/>
      <c r="AC131" s="138"/>
      <c r="AD131" s="138"/>
      <c r="AE131" s="138"/>
    </row>
    <row r="132" spans="1:31" s="130" customFormat="1" x14ac:dyDescent="0.15">
      <c r="A132" s="137"/>
      <c r="O132" s="138"/>
      <c r="X132" s="138"/>
      <c r="Y132" s="138"/>
      <c r="Z132" s="138"/>
      <c r="AA132" s="138"/>
      <c r="AB132" s="138"/>
      <c r="AC132" s="138"/>
      <c r="AD132" s="138"/>
      <c r="AE132" s="138"/>
    </row>
    <row r="133" spans="1:31" s="130" customFormat="1" x14ac:dyDescent="0.15">
      <c r="A133" s="137"/>
      <c r="O133" s="138"/>
      <c r="X133" s="138"/>
      <c r="Y133" s="138"/>
      <c r="Z133" s="138"/>
      <c r="AA133" s="138"/>
      <c r="AB133" s="138"/>
      <c r="AC133" s="138"/>
      <c r="AD133" s="138"/>
      <c r="AE133" s="138"/>
    </row>
  </sheetData>
  <sheetProtection sheet="1" objects="1" scenarios="1"/>
  <mergeCells count="21">
    <mergeCell ref="U40:U44"/>
    <mergeCell ref="V40:V44"/>
    <mergeCell ref="M12:M16"/>
    <mergeCell ref="N12:N16"/>
    <mergeCell ref="M26:M30"/>
    <mergeCell ref="P2:W2"/>
    <mergeCell ref="X5:Y5"/>
    <mergeCell ref="X19:Y19"/>
    <mergeCell ref="X33:Y33"/>
    <mergeCell ref="B3:N3"/>
    <mergeCell ref="E2:F2"/>
    <mergeCell ref="N26:N30"/>
    <mergeCell ref="B5:B18"/>
    <mergeCell ref="B19:B32"/>
    <mergeCell ref="B33:B46"/>
    <mergeCell ref="M40:M44"/>
    <mergeCell ref="N40:N44"/>
    <mergeCell ref="U12:U16"/>
    <mergeCell ref="V12:V16"/>
    <mergeCell ref="U26:U30"/>
    <mergeCell ref="V26:V30"/>
  </mergeCells>
  <phoneticPr fontId="2"/>
  <dataValidations count="1">
    <dataValidation type="list" errorStyle="warning" allowBlank="1" showInputMessage="1" showErrorMessage="1" sqref="K5:K46 P5:P46" xr:uid="{00000000-0002-0000-0000-000000000000}">
      <formula1>"○"</formula1>
    </dataValidation>
  </dataValidations>
  <pageMargins left="0.25" right="0.25" top="0.75" bottom="0.75" header="0.3" footer="0.3"/>
  <pageSetup paperSize="9" scale="43" orientation="landscape" r:id="rId1"/>
  <colBreaks count="1" manualBreakCount="1">
    <brk id="14" max="132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E133"/>
  <sheetViews>
    <sheetView tabSelected="1" zoomScaleNormal="100" workbookViewId="0">
      <pane xSplit="1" ySplit="4" topLeftCell="B5" activePane="bottomRight" state="frozen"/>
      <selection activeCell="E5" sqref="E5"/>
      <selection pane="topRight" activeCell="E5" sqref="E5"/>
      <selection pane="bottomLeft" activeCell="E5" sqref="E5"/>
      <selection pane="bottomRight" activeCell="E5" sqref="E5"/>
    </sheetView>
  </sheetViews>
  <sheetFormatPr defaultRowHeight="13.5" x14ac:dyDescent="0.15"/>
  <cols>
    <col min="1" max="1" width="9" style="137"/>
    <col min="2" max="3" width="9" style="1"/>
    <col min="4" max="4" width="21.25" style="1" bestFit="1" customWidth="1"/>
    <col min="5" max="5" width="11.25" style="1" customWidth="1"/>
    <col min="6" max="6" width="11.625" style="1" customWidth="1"/>
    <col min="7" max="7" width="7.75" style="1" bestFit="1" customWidth="1"/>
    <col min="8" max="8" width="9.25" style="1" bestFit="1" customWidth="1"/>
    <col min="9" max="9" width="11.5" style="1" customWidth="1"/>
    <col min="10" max="10" width="11.25" style="1" customWidth="1"/>
    <col min="11" max="11" width="18.125" style="1" customWidth="1"/>
    <col min="12" max="12" width="18" style="1" customWidth="1"/>
    <col min="13" max="13" width="17.5" style="1" bestFit="1" customWidth="1"/>
    <col min="14" max="14" width="12.5" style="1" customWidth="1"/>
    <col min="15" max="15" width="9" style="138"/>
    <col min="16" max="16" width="20" style="1" customWidth="1"/>
    <col min="17" max="17" width="17.625" style="1" bestFit="1" customWidth="1"/>
    <col min="18" max="18" width="13.25" style="1" customWidth="1"/>
    <col min="19" max="19" width="14.875" style="1" customWidth="1"/>
    <col min="20" max="20" width="14" style="1" customWidth="1"/>
    <col min="21" max="21" width="12.75" style="1" customWidth="1"/>
    <col min="22" max="22" width="13" style="1" customWidth="1"/>
    <col min="23" max="23" width="14.375" style="1" customWidth="1"/>
    <col min="24" max="25" width="9" style="138"/>
    <col min="26" max="26" width="11.25" style="138" bestFit="1" customWidth="1"/>
    <col min="27" max="31" width="9" style="138"/>
    <col min="32" max="16384" width="9" style="1"/>
  </cols>
  <sheetData>
    <row r="1" spans="1:26" s="138" customFormat="1" ht="14.25" thickBot="1" x14ac:dyDescent="0.2">
      <c r="A1" s="137"/>
      <c r="E1" s="139"/>
      <c r="I1" s="139"/>
    </row>
    <row r="2" spans="1:26" ht="30.75" customHeight="1" thickBot="1" x14ac:dyDescent="0.2">
      <c r="B2" s="140" t="s">
        <v>12</v>
      </c>
      <c r="C2" s="141"/>
      <c r="D2" s="134" t="s">
        <v>26</v>
      </c>
      <c r="E2" s="239" t="s">
        <v>19</v>
      </c>
      <c r="F2" s="240"/>
      <c r="G2" s="135"/>
      <c r="H2" s="150" t="s">
        <v>20</v>
      </c>
      <c r="I2" s="138"/>
      <c r="J2" s="140" t="s">
        <v>38</v>
      </c>
      <c r="K2" s="151"/>
      <c r="L2" s="136" t="e">
        <f>SUM(P3:W3)</f>
        <v>#DIV/0!</v>
      </c>
      <c r="M2" s="152" t="s">
        <v>37</v>
      </c>
      <c r="N2" s="138"/>
      <c r="P2" s="239" t="s">
        <v>45</v>
      </c>
      <c r="Q2" s="241"/>
      <c r="R2" s="241"/>
      <c r="S2" s="241"/>
      <c r="T2" s="241"/>
      <c r="U2" s="241"/>
      <c r="V2" s="241"/>
      <c r="W2" s="240"/>
    </row>
    <row r="3" spans="1:26" s="138" customFormat="1" ht="52.5" customHeight="1" thickBot="1" x14ac:dyDescent="0.2">
      <c r="A3" s="137"/>
      <c r="B3" s="220" t="s">
        <v>63</v>
      </c>
      <c r="C3" s="221"/>
      <c r="D3" s="221"/>
      <c r="E3" s="221"/>
      <c r="F3" s="221"/>
      <c r="G3" s="221"/>
      <c r="H3" s="221"/>
      <c r="I3" s="221"/>
      <c r="J3" s="221"/>
      <c r="K3" s="221"/>
      <c r="L3" s="221"/>
      <c r="M3" s="221"/>
      <c r="N3" s="221"/>
      <c r="P3" s="131">
        <f>P47*10</f>
        <v>0</v>
      </c>
      <c r="Q3" s="132" t="e">
        <f>SUM(Q5:Q46)</f>
        <v>#DIV/0!</v>
      </c>
      <c r="R3" s="74"/>
      <c r="S3" s="132" t="e">
        <f>S47*100</f>
        <v>#DIV/0!</v>
      </c>
      <c r="T3" s="74" t="e">
        <f>T47*100</f>
        <v>#DIV/0!</v>
      </c>
      <c r="U3" s="132" t="e">
        <f>U47*100</f>
        <v>#DIV/0!</v>
      </c>
      <c r="V3" s="74" t="e">
        <f>V47*100</f>
        <v>#DIV/0!</v>
      </c>
      <c r="W3" s="133" t="e">
        <f>W47*100</f>
        <v>#DIV/0!</v>
      </c>
    </row>
    <row r="4" spans="1:26" ht="41.25" thickBot="1" x14ac:dyDescent="0.2">
      <c r="B4" s="142" t="s">
        <v>11</v>
      </c>
      <c r="C4" s="143" t="s">
        <v>9</v>
      </c>
      <c r="D4" s="144" t="s">
        <v>10</v>
      </c>
      <c r="E4" s="143" t="s">
        <v>1</v>
      </c>
      <c r="F4" s="145" t="s">
        <v>7</v>
      </c>
      <c r="G4" s="143" t="s">
        <v>6</v>
      </c>
      <c r="H4" s="145" t="s">
        <v>46</v>
      </c>
      <c r="I4" s="143" t="s">
        <v>3</v>
      </c>
      <c r="J4" s="146" t="s">
        <v>4</v>
      </c>
      <c r="K4" s="147" t="s">
        <v>16</v>
      </c>
      <c r="L4" s="148" t="s">
        <v>8</v>
      </c>
      <c r="M4" s="148" t="s">
        <v>22</v>
      </c>
      <c r="N4" s="149" t="s">
        <v>23</v>
      </c>
      <c r="P4" s="147" t="s">
        <v>16</v>
      </c>
      <c r="Q4" s="142" t="s">
        <v>17</v>
      </c>
      <c r="R4" s="148" t="s">
        <v>39</v>
      </c>
      <c r="S4" s="145" t="s">
        <v>40</v>
      </c>
      <c r="T4" s="148" t="s">
        <v>41</v>
      </c>
      <c r="U4" s="145" t="s">
        <v>42</v>
      </c>
      <c r="V4" s="148" t="s">
        <v>43</v>
      </c>
      <c r="W4" s="149" t="s">
        <v>44</v>
      </c>
    </row>
    <row r="5" spans="1:26" ht="15.95" customHeight="1" thickBot="1" x14ac:dyDescent="0.2">
      <c r="B5" s="225" t="s">
        <v>5</v>
      </c>
      <c r="C5" s="50">
        <v>1</v>
      </c>
      <c r="D5" s="51" t="s">
        <v>0</v>
      </c>
      <c r="E5" s="83"/>
      <c r="F5" s="84"/>
      <c r="G5" s="85"/>
      <c r="H5" s="84"/>
      <c r="I5" s="86"/>
      <c r="J5" s="87"/>
      <c r="K5" s="88"/>
      <c r="L5" s="4"/>
      <c r="M5" s="4"/>
      <c r="N5" s="47"/>
      <c r="P5" s="43" t="str">
        <f>IF(K5=0,"",K5)</f>
        <v/>
      </c>
      <c r="Q5" s="43"/>
      <c r="R5" s="18"/>
      <c r="S5" s="28"/>
      <c r="T5" s="18"/>
      <c r="U5" s="28"/>
      <c r="V5" s="18"/>
      <c r="W5" s="61" t="e">
        <f>(STDEVA(L12:L16,L26:L30,L40:L44)/AVERAGE(L12:L16,L26:L30,L40:L44))</f>
        <v>#DIV/0!</v>
      </c>
      <c r="X5" s="218" t="s">
        <v>47</v>
      </c>
      <c r="Y5" s="219"/>
      <c r="Z5" s="76" t="s">
        <v>62</v>
      </c>
    </row>
    <row r="6" spans="1:26" ht="15.95" customHeight="1" x14ac:dyDescent="0.15">
      <c r="B6" s="226"/>
      <c r="C6" s="52">
        <v>2</v>
      </c>
      <c r="D6" s="53" t="s">
        <v>27</v>
      </c>
      <c r="E6" s="89"/>
      <c r="F6" s="90"/>
      <c r="G6" s="89"/>
      <c r="H6" s="91"/>
      <c r="I6" s="92"/>
      <c r="J6" s="93"/>
      <c r="K6" s="94"/>
      <c r="L6" s="5"/>
      <c r="M6" s="5"/>
      <c r="N6" s="44"/>
      <c r="P6" s="5" t="str">
        <f t="shared" ref="P6:P46" si="0">IF(K6=0,"",K6)</f>
        <v/>
      </c>
      <c r="Q6" s="24"/>
      <c r="R6" s="62">
        <f>(F6/Z6)-1</f>
        <v>-1</v>
      </c>
      <c r="S6" s="63" t="e">
        <f>ABS((AVERAGE(F34,F20,F6)/Z6)-1)</f>
        <v>#DIV/0!</v>
      </c>
      <c r="T6" s="64" t="e">
        <f>STDEVA(F6,F20,F34)/AVERAGE(F6,F20,F34)</f>
        <v>#DIV/0!</v>
      </c>
      <c r="U6" s="24"/>
      <c r="V6" s="5"/>
      <c r="W6" s="44"/>
      <c r="X6" s="31" t="s">
        <v>24</v>
      </c>
      <c r="Y6" s="21" t="e">
        <f>SLOPE(E6:E9,Z6:Z9)</f>
        <v>#DIV/0!</v>
      </c>
      <c r="Z6" s="79">
        <v>1</v>
      </c>
    </row>
    <row r="7" spans="1:26" ht="15.95" customHeight="1" thickBot="1" x14ac:dyDescent="0.2">
      <c r="B7" s="226"/>
      <c r="C7" s="54">
        <v>3</v>
      </c>
      <c r="D7" s="55" t="s">
        <v>28</v>
      </c>
      <c r="E7" s="95"/>
      <c r="F7" s="96"/>
      <c r="G7" s="95"/>
      <c r="H7" s="97"/>
      <c r="I7" s="98"/>
      <c r="J7" s="99"/>
      <c r="K7" s="100"/>
      <c r="L7" s="2"/>
      <c r="M7" s="2"/>
      <c r="N7" s="45"/>
      <c r="P7" s="2" t="str">
        <f t="shared" si="0"/>
        <v/>
      </c>
      <c r="Q7" s="25"/>
      <c r="R7" s="65">
        <f>(F7/Z7)-1</f>
        <v>-1</v>
      </c>
      <c r="S7" s="66" t="e">
        <f>ABS((AVERAGE(F35,F21,F7)/Z7)-1)</f>
        <v>#DIV/0!</v>
      </c>
      <c r="T7" s="67" t="e">
        <f t="shared" ref="T7:T9" si="1">STDEVA(F7,F21,F35)/AVERAGE(F7,F21,F35)</f>
        <v>#DIV/0!</v>
      </c>
      <c r="U7" s="25"/>
      <c r="V7" s="2"/>
      <c r="W7" s="45"/>
      <c r="X7" s="32" t="s">
        <v>25</v>
      </c>
      <c r="Y7" s="22" t="e">
        <f>INTERCEPT(E6:E9,Z6:Z9)</f>
        <v>#DIV/0!</v>
      </c>
      <c r="Z7" s="79">
        <v>3</v>
      </c>
    </row>
    <row r="8" spans="1:26" ht="15.95" customHeight="1" x14ac:dyDescent="0.15">
      <c r="B8" s="226"/>
      <c r="C8" s="54">
        <v>4</v>
      </c>
      <c r="D8" s="55" t="s">
        <v>29</v>
      </c>
      <c r="E8" s="95"/>
      <c r="F8" s="96"/>
      <c r="G8" s="95"/>
      <c r="H8" s="97"/>
      <c r="I8" s="98"/>
      <c r="J8" s="99"/>
      <c r="K8" s="100"/>
      <c r="L8" s="2"/>
      <c r="M8" s="2"/>
      <c r="N8" s="45"/>
      <c r="P8" s="2" t="str">
        <f t="shared" si="0"/>
        <v/>
      </c>
      <c r="Q8" s="25"/>
      <c r="R8" s="65">
        <f>(F8/Z8)-1</f>
        <v>-1</v>
      </c>
      <c r="S8" s="66" t="e">
        <f>ABS((AVERAGE(F36,F22,F8)/Z8)-1)</f>
        <v>#DIV/0!</v>
      </c>
      <c r="T8" s="67" t="e">
        <f t="shared" si="1"/>
        <v>#DIV/0!</v>
      </c>
      <c r="U8" s="25"/>
      <c r="V8" s="2"/>
      <c r="W8" s="45"/>
      <c r="X8" s="130"/>
      <c r="Y8" s="130"/>
      <c r="Z8" s="79">
        <v>5</v>
      </c>
    </row>
    <row r="9" spans="1:26" ht="15.95" customHeight="1" thickBot="1" x14ac:dyDescent="0.2">
      <c r="B9" s="226"/>
      <c r="C9" s="56">
        <v>5</v>
      </c>
      <c r="D9" s="57" t="s">
        <v>30</v>
      </c>
      <c r="E9" s="101"/>
      <c r="F9" s="102"/>
      <c r="G9" s="101"/>
      <c r="H9" s="103"/>
      <c r="I9" s="104"/>
      <c r="J9" s="105"/>
      <c r="K9" s="106"/>
      <c r="L9" s="3"/>
      <c r="M9" s="3"/>
      <c r="N9" s="46"/>
      <c r="P9" s="3" t="str">
        <f t="shared" si="0"/>
        <v/>
      </c>
      <c r="Q9" s="26"/>
      <c r="R9" s="68">
        <f>(F9/Z9)-1</f>
        <v>-1</v>
      </c>
      <c r="S9" s="69" t="e">
        <f>ABS((AVERAGE(F37,F23,F9)/Z9)-1)</f>
        <v>#DIV/0!</v>
      </c>
      <c r="T9" s="70" t="e">
        <f t="shared" si="1"/>
        <v>#DIV/0!</v>
      </c>
      <c r="U9" s="26"/>
      <c r="V9" s="3"/>
      <c r="W9" s="46"/>
      <c r="X9" s="130"/>
      <c r="Y9" s="130"/>
      <c r="Z9" s="80">
        <v>10</v>
      </c>
    </row>
    <row r="10" spans="1:26" ht="15.95" customHeight="1" thickBot="1" x14ac:dyDescent="0.2">
      <c r="B10" s="226"/>
      <c r="C10" s="50">
        <v>6</v>
      </c>
      <c r="D10" s="51" t="s">
        <v>0</v>
      </c>
      <c r="E10" s="85"/>
      <c r="F10" s="107"/>
      <c r="G10" s="85"/>
      <c r="H10" s="84"/>
      <c r="I10" s="86"/>
      <c r="J10" s="87"/>
      <c r="K10" s="214"/>
      <c r="L10" s="4"/>
      <c r="M10" s="4"/>
      <c r="N10" s="47"/>
      <c r="P10" s="38" t="str">
        <f t="shared" si="0"/>
        <v/>
      </c>
      <c r="Q10" s="38" t="e">
        <f>E10/E6</f>
        <v>#DIV/0!</v>
      </c>
      <c r="R10" s="4"/>
      <c r="S10" s="23"/>
      <c r="T10" s="4"/>
      <c r="U10" s="23"/>
      <c r="V10" s="4"/>
      <c r="W10" s="47"/>
    </row>
    <row r="11" spans="1:26" ht="15.95" customHeight="1" thickBot="1" x14ac:dyDescent="0.2">
      <c r="B11" s="226"/>
      <c r="C11" s="58">
        <v>7</v>
      </c>
      <c r="D11" s="59" t="s">
        <v>2</v>
      </c>
      <c r="E11" s="108"/>
      <c r="F11" s="109"/>
      <c r="G11" s="108"/>
      <c r="H11" s="110"/>
      <c r="I11" s="111"/>
      <c r="J11" s="112"/>
      <c r="K11" s="113"/>
      <c r="L11" s="18"/>
      <c r="M11" s="6"/>
      <c r="N11" s="48"/>
      <c r="P11" s="18" t="str">
        <f t="shared" si="0"/>
        <v/>
      </c>
      <c r="Q11" s="42"/>
      <c r="R11" s="6"/>
      <c r="S11" s="27"/>
      <c r="T11" s="6"/>
      <c r="U11" s="27"/>
      <c r="V11" s="6"/>
      <c r="W11" s="48"/>
    </row>
    <row r="12" spans="1:26" ht="15.95" customHeight="1" x14ac:dyDescent="0.15">
      <c r="B12" s="226"/>
      <c r="C12" s="52">
        <v>8</v>
      </c>
      <c r="D12" s="53" t="s">
        <v>32</v>
      </c>
      <c r="E12" s="89"/>
      <c r="F12" s="90"/>
      <c r="G12" s="89"/>
      <c r="H12" s="91"/>
      <c r="I12" s="92"/>
      <c r="J12" s="93"/>
      <c r="K12" s="94"/>
      <c r="L12" s="33" t="e">
        <f>(E12-$E$11-$Y$7)/$Y$6</f>
        <v>#DIV/0!</v>
      </c>
      <c r="M12" s="230" t="e">
        <f>AVERAGE(L12:L16)</f>
        <v>#DIV/0!</v>
      </c>
      <c r="N12" s="222" t="e">
        <f>STDEVA(L12:L16)/M12</f>
        <v>#DIV/0!</v>
      </c>
      <c r="P12" s="5" t="str">
        <f t="shared" si="0"/>
        <v/>
      </c>
      <c r="Q12" s="24"/>
      <c r="R12" s="5"/>
      <c r="S12" s="24"/>
      <c r="T12" s="5"/>
      <c r="U12" s="233" t="e">
        <f>ABS((AVERAGE(L12:L16)/$G$2-1))</f>
        <v>#DIV/0!</v>
      </c>
      <c r="V12" s="236" t="e">
        <f>(STDEVA(L12:L16)/M12)</f>
        <v>#DIV/0!</v>
      </c>
      <c r="W12" s="44"/>
    </row>
    <row r="13" spans="1:26" ht="15.95" customHeight="1" x14ac:dyDescent="0.15">
      <c r="B13" s="226"/>
      <c r="C13" s="54">
        <v>9</v>
      </c>
      <c r="D13" s="55" t="s">
        <v>31</v>
      </c>
      <c r="E13" s="95"/>
      <c r="F13" s="96"/>
      <c r="G13" s="95"/>
      <c r="H13" s="97"/>
      <c r="I13" s="98"/>
      <c r="J13" s="99"/>
      <c r="K13" s="100"/>
      <c r="L13" s="34" t="e">
        <f>(E13-$E$11-$Y$7)/$Y$6</f>
        <v>#DIV/0!</v>
      </c>
      <c r="M13" s="231"/>
      <c r="N13" s="223"/>
      <c r="P13" s="2" t="str">
        <f t="shared" si="0"/>
        <v/>
      </c>
      <c r="Q13" s="25"/>
      <c r="R13" s="2"/>
      <c r="S13" s="25"/>
      <c r="T13" s="2"/>
      <c r="U13" s="234"/>
      <c r="V13" s="237"/>
      <c r="W13" s="45"/>
    </row>
    <row r="14" spans="1:26" ht="15.95" customHeight="1" x14ac:dyDescent="0.15">
      <c r="B14" s="226"/>
      <c r="C14" s="54">
        <v>10</v>
      </c>
      <c r="D14" s="55" t="s">
        <v>33</v>
      </c>
      <c r="E14" s="95"/>
      <c r="F14" s="96"/>
      <c r="G14" s="95"/>
      <c r="H14" s="97"/>
      <c r="I14" s="98"/>
      <c r="J14" s="99"/>
      <c r="K14" s="100"/>
      <c r="L14" s="34" t="e">
        <f>(E14-$E$11-$Y$7)/$Y$6</f>
        <v>#DIV/0!</v>
      </c>
      <c r="M14" s="231"/>
      <c r="N14" s="223"/>
      <c r="P14" s="2" t="str">
        <f t="shared" si="0"/>
        <v/>
      </c>
      <c r="Q14" s="25"/>
      <c r="R14" s="2"/>
      <c r="S14" s="25"/>
      <c r="T14" s="2"/>
      <c r="U14" s="234"/>
      <c r="V14" s="237"/>
      <c r="W14" s="45"/>
    </row>
    <row r="15" spans="1:26" ht="15.95" customHeight="1" x14ac:dyDescent="0.15">
      <c r="B15" s="226"/>
      <c r="C15" s="54">
        <v>11</v>
      </c>
      <c r="D15" s="55" t="s">
        <v>34</v>
      </c>
      <c r="E15" s="95"/>
      <c r="F15" s="96"/>
      <c r="G15" s="95"/>
      <c r="H15" s="97"/>
      <c r="I15" s="98"/>
      <c r="J15" s="99"/>
      <c r="K15" s="100"/>
      <c r="L15" s="34" t="e">
        <f>(E15-$E$11-$Y$7)/$Y$6</f>
        <v>#DIV/0!</v>
      </c>
      <c r="M15" s="231"/>
      <c r="N15" s="223"/>
      <c r="P15" s="2" t="str">
        <f t="shared" si="0"/>
        <v/>
      </c>
      <c r="Q15" s="25"/>
      <c r="R15" s="2"/>
      <c r="S15" s="25"/>
      <c r="T15" s="2"/>
      <c r="U15" s="234"/>
      <c r="V15" s="237"/>
      <c r="W15" s="45"/>
    </row>
    <row r="16" spans="1:26" ht="15.95" customHeight="1" thickBot="1" x14ac:dyDescent="0.2">
      <c r="B16" s="226"/>
      <c r="C16" s="56">
        <v>12</v>
      </c>
      <c r="D16" s="57" t="s">
        <v>35</v>
      </c>
      <c r="E16" s="101"/>
      <c r="F16" s="102"/>
      <c r="G16" s="101"/>
      <c r="H16" s="103"/>
      <c r="I16" s="104"/>
      <c r="J16" s="105"/>
      <c r="K16" s="106"/>
      <c r="L16" s="35" t="e">
        <f>(E16-$E$11-$Y$7)/$Y$6</f>
        <v>#DIV/0!</v>
      </c>
      <c r="M16" s="232"/>
      <c r="N16" s="224"/>
      <c r="P16" s="3" t="str">
        <f t="shared" si="0"/>
        <v/>
      </c>
      <c r="Q16" s="26"/>
      <c r="R16" s="3"/>
      <c r="S16" s="26"/>
      <c r="T16" s="3"/>
      <c r="U16" s="235"/>
      <c r="V16" s="238"/>
      <c r="W16" s="46"/>
    </row>
    <row r="17" spans="2:26" ht="15.95" customHeight="1" thickBot="1" x14ac:dyDescent="0.2">
      <c r="B17" s="226"/>
      <c r="C17" s="50">
        <v>13</v>
      </c>
      <c r="D17" s="51" t="s">
        <v>28</v>
      </c>
      <c r="E17" s="85"/>
      <c r="F17" s="107"/>
      <c r="G17" s="85"/>
      <c r="H17" s="114"/>
      <c r="I17" s="86"/>
      <c r="J17" s="87"/>
      <c r="K17" s="88"/>
      <c r="L17" s="16"/>
      <c r="M17" s="4"/>
      <c r="N17" s="47"/>
      <c r="P17" s="16" t="str">
        <f t="shared" si="0"/>
        <v/>
      </c>
      <c r="Q17" s="38"/>
      <c r="R17" s="4"/>
      <c r="S17" s="23"/>
      <c r="T17" s="4"/>
      <c r="U17" s="23"/>
      <c r="V17" s="4"/>
      <c r="W17" s="47"/>
    </row>
    <row r="18" spans="2:26" ht="15.95" customHeight="1" thickBot="1" x14ac:dyDescent="0.2">
      <c r="B18" s="227"/>
      <c r="C18" s="58">
        <v>14</v>
      </c>
      <c r="D18" s="59" t="s">
        <v>0</v>
      </c>
      <c r="E18" s="108"/>
      <c r="F18" s="109"/>
      <c r="G18" s="108"/>
      <c r="H18" s="115"/>
      <c r="I18" s="111"/>
      <c r="J18" s="112"/>
      <c r="K18" s="113"/>
      <c r="L18" s="6"/>
      <c r="M18" s="6"/>
      <c r="N18" s="48"/>
      <c r="P18" s="38" t="str">
        <f t="shared" si="0"/>
        <v/>
      </c>
      <c r="Q18" s="42"/>
      <c r="R18" s="6"/>
      <c r="S18" s="27"/>
      <c r="T18" s="6"/>
      <c r="U18" s="27"/>
      <c r="V18" s="6"/>
      <c r="W18" s="48"/>
    </row>
    <row r="19" spans="2:26" ht="15.95" customHeight="1" thickBot="1" x14ac:dyDescent="0.2">
      <c r="B19" s="228" t="s">
        <v>14</v>
      </c>
      <c r="C19" s="60">
        <v>15</v>
      </c>
      <c r="D19" s="51" t="s">
        <v>0</v>
      </c>
      <c r="E19" s="116"/>
      <c r="F19" s="117"/>
      <c r="G19" s="116"/>
      <c r="H19" s="118"/>
      <c r="I19" s="119"/>
      <c r="J19" s="120"/>
      <c r="K19" s="121"/>
      <c r="L19" s="18"/>
      <c r="M19" s="18"/>
      <c r="N19" s="49"/>
      <c r="P19" s="18" t="str">
        <f t="shared" si="0"/>
        <v/>
      </c>
      <c r="Q19" s="43"/>
      <c r="R19" s="18"/>
      <c r="S19" s="28"/>
      <c r="T19" s="18"/>
      <c r="U19" s="28"/>
      <c r="V19" s="18"/>
      <c r="W19" s="49"/>
      <c r="X19" s="218" t="s">
        <v>48</v>
      </c>
      <c r="Y19" s="219"/>
      <c r="Z19" s="76" t="s">
        <v>62</v>
      </c>
    </row>
    <row r="20" spans="2:26" ht="15.95" customHeight="1" x14ac:dyDescent="0.15">
      <c r="B20" s="226"/>
      <c r="C20" s="52">
        <v>16</v>
      </c>
      <c r="D20" s="53" t="s">
        <v>27</v>
      </c>
      <c r="E20" s="89"/>
      <c r="F20" s="90"/>
      <c r="G20" s="89"/>
      <c r="H20" s="91"/>
      <c r="I20" s="92"/>
      <c r="J20" s="93"/>
      <c r="K20" s="94"/>
      <c r="L20" s="5"/>
      <c r="M20" s="5"/>
      <c r="N20" s="44"/>
      <c r="P20" s="5" t="str">
        <f t="shared" si="0"/>
        <v/>
      </c>
      <c r="Q20" s="24"/>
      <c r="R20" s="63">
        <f>(F20/Z20)-1</f>
        <v>-1</v>
      </c>
      <c r="S20" s="24"/>
      <c r="T20" s="5"/>
      <c r="U20" s="24"/>
      <c r="V20" s="5"/>
      <c r="W20" s="44"/>
      <c r="X20" s="31" t="s">
        <v>24</v>
      </c>
      <c r="Y20" s="21" t="e">
        <f>SLOPE(E20:E23,Z20:Z23)</f>
        <v>#DIV/0!</v>
      </c>
      <c r="Z20" s="81">
        <f>Z6</f>
        <v>1</v>
      </c>
    </row>
    <row r="21" spans="2:26" ht="15.95" customHeight="1" thickBot="1" x14ac:dyDescent="0.2">
      <c r="B21" s="226"/>
      <c r="C21" s="54">
        <v>17</v>
      </c>
      <c r="D21" s="55" t="s">
        <v>28</v>
      </c>
      <c r="E21" s="95"/>
      <c r="F21" s="96"/>
      <c r="G21" s="95"/>
      <c r="H21" s="97"/>
      <c r="I21" s="98"/>
      <c r="J21" s="99"/>
      <c r="K21" s="100"/>
      <c r="L21" s="2"/>
      <c r="M21" s="2"/>
      <c r="N21" s="45"/>
      <c r="P21" s="2" t="str">
        <f t="shared" si="0"/>
        <v/>
      </c>
      <c r="Q21" s="25"/>
      <c r="R21" s="66">
        <f>(F21/Z21)-1</f>
        <v>-1</v>
      </c>
      <c r="S21" s="25"/>
      <c r="T21" s="2"/>
      <c r="U21" s="25"/>
      <c r="V21" s="2"/>
      <c r="W21" s="45"/>
      <c r="X21" s="32" t="s">
        <v>25</v>
      </c>
      <c r="Y21" s="22" t="e">
        <f>INTERCEPT(E20:E23,Z20:Z23)</f>
        <v>#DIV/0!</v>
      </c>
      <c r="Z21" s="81">
        <f t="shared" ref="Z21:Z23" si="2">Z7</f>
        <v>3</v>
      </c>
    </row>
    <row r="22" spans="2:26" ht="15.95" customHeight="1" x14ac:dyDescent="0.15">
      <c r="B22" s="226"/>
      <c r="C22" s="54">
        <v>18</v>
      </c>
      <c r="D22" s="55" t="s">
        <v>29</v>
      </c>
      <c r="E22" s="95"/>
      <c r="F22" s="96"/>
      <c r="G22" s="95"/>
      <c r="H22" s="97"/>
      <c r="I22" s="98"/>
      <c r="J22" s="99"/>
      <c r="K22" s="100"/>
      <c r="L22" s="2"/>
      <c r="M22" s="2"/>
      <c r="N22" s="45"/>
      <c r="P22" s="2" t="str">
        <f t="shared" si="0"/>
        <v/>
      </c>
      <c r="Q22" s="25"/>
      <c r="R22" s="66">
        <f>(F22/Z22)-1</f>
        <v>-1</v>
      </c>
      <c r="S22" s="25"/>
      <c r="T22" s="2"/>
      <c r="U22" s="25"/>
      <c r="V22" s="2"/>
      <c r="W22" s="45"/>
      <c r="X22" s="130"/>
      <c r="Y22" s="130"/>
      <c r="Z22" s="81">
        <f t="shared" si="2"/>
        <v>5</v>
      </c>
    </row>
    <row r="23" spans="2:26" ht="15.95" customHeight="1" thickBot="1" x14ac:dyDescent="0.2">
      <c r="B23" s="226"/>
      <c r="C23" s="56">
        <v>19</v>
      </c>
      <c r="D23" s="57" t="s">
        <v>30</v>
      </c>
      <c r="E23" s="101"/>
      <c r="F23" s="102"/>
      <c r="G23" s="122"/>
      <c r="H23" s="103"/>
      <c r="I23" s="104"/>
      <c r="J23" s="105"/>
      <c r="K23" s="106"/>
      <c r="L23" s="3"/>
      <c r="M23" s="3"/>
      <c r="N23" s="46"/>
      <c r="P23" s="3" t="str">
        <f t="shared" si="0"/>
        <v/>
      </c>
      <c r="Q23" s="26"/>
      <c r="R23" s="69">
        <f>(F23/Z23)-1</f>
        <v>-1</v>
      </c>
      <c r="S23" s="26"/>
      <c r="T23" s="3"/>
      <c r="U23" s="26"/>
      <c r="V23" s="3"/>
      <c r="W23" s="46"/>
      <c r="X23" s="130"/>
      <c r="Y23" s="130"/>
      <c r="Z23" s="82">
        <f t="shared" si="2"/>
        <v>10</v>
      </c>
    </row>
    <row r="24" spans="2:26" ht="15.95" customHeight="1" thickBot="1" x14ac:dyDescent="0.2">
      <c r="B24" s="226"/>
      <c r="C24" s="50">
        <v>20</v>
      </c>
      <c r="D24" s="51" t="s">
        <v>0</v>
      </c>
      <c r="E24" s="85"/>
      <c r="F24" s="107"/>
      <c r="G24" s="83"/>
      <c r="H24" s="84"/>
      <c r="I24" s="86"/>
      <c r="J24" s="87"/>
      <c r="K24" s="214"/>
      <c r="L24" s="4"/>
      <c r="M24" s="4"/>
      <c r="N24" s="47"/>
      <c r="P24" s="16" t="str">
        <f t="shared" si="0"/>
        <v/>
      </c>
      <c r="Q24" s="38" t="e">
        <f>E24/E20</f>
        <v>#DIV/0!</v>
      </c>
      <c r="R24" s="4"/>
      <c r="S24" s="23"/>
      <c r="T24" s="4"/>
      <c r="U24" s="23"/>
      <c r="V24" s="4"/>
      <c r="W24" s="47"/>
    </row>
    <row r="25" spans="2:26" ht="15.95" customHeight="1" thickBot="1" x14ac:dyDescent="0.2">
      <c r="B25" s="226"/>
      <c r="C25" s="58">
        <v>21</v>
      </c>
      <c r="D25" s="59" t="s">
        <v>2</v>
      </c>
      <c r="E25" s="108"/>
      <c r="F25" s="109"/>
      <c r="G25" s="115"/>
      <c r="H25" s="110"/>
      <c r="I25" s="111"/>
      <c r="J25" s="112"/>
      <c r="K25" s="113"/>
      <c r="L25" s="18"/>
      <c r="M25" s="6"/>
      <c r="N25" s="48"/>
      <c r="P25" s="18" t="str">
        <f t="shared" si="0"/>
        <v/>
      </c>
      <c r="Q25" s="42"/>
      <c r="R25" s="6"/>
      <c r="S25" s="27"/>
      <c r="T25" s="6"/>
      <c r="U25" s="27"/>
      <c r="V25" s="6"/>
      <c r="W25" s="48"/>
    </row>
    <row r="26" spans="2:26" ht="15.95" customHeight="1" x14ac:dyDescent="0.15">
      <c r="B26" s="226"/>
      <c r="C26" s="52">
        <v>22</v>
      </c>
      <c r="D26" s="53" t="s">
        <v>32</v>
      </c>
      <c r="E26" s="89"/>
      <c r="F26" s="90"/>
      <c r="G26" s="123"/>
      <c r="H26" s="91"/>
      <c r="I26" s="92"/>
      <c r="J26" s="93"/>
      <c r="K26" s="94"/>
      <c r="L26" s="33" t="e">
        <f>(E26-$E$25-$Y$21)/$Y$20</f>
        <v>#DIV/0!</v>
      </c>
      <c r="M26" s="230" t="e">
        <f>AVERAGE(L26:L30)</f>
        <v>#DIV/0!</v>
      </c>
      <c r="N26" s="222" t="e">
        <f>STDEVA(L26:L30)/M26</f>
        <v>#DIV/0!</v>
      </c>
      <c r="P26" s="5" t="str">
        <f t="shared" si="0"/>
        <v/>
      </c>
      <c r="Q26" s="24"/>
      <c r="R26" s="5"/>
      <c r="S26" s="24"/>
      <c r="T26" s="5"/>
      <c r="U26" s="233" t="e">
        <f>ABS((AVERAGE(L26:L30)/$G$2-1))</f>
        <v>#DIV/0!</v>
      </c>
      <c r="V26" s="236" t="e">
        <f>(STDEVA(L26:L30)/M26)</f>
        <v>#DIV/0!</v>
      </c>
      <c r="W26" s="44"/>
    </row>
    <row r="27" spans="2:26" ht="15.95" customHeight="1" x14ac:dyDescent="0.15">
      <c r="B27" s="226"/>
      <c r="C27" s="54">
        <v>23</v>
      </c>
      <c r="D27" s="55" t="s">
        <v>31</v>
      </c>
      <c r="E27" s="95"/>
      <c r="F27" s="96"/>
      <c r="G27" s="124"/>
      <c r="H27" s="97"/>
      <c r="I27" s="98"/>
      <c r="J27" s="99"/>
      <c r="K27" s="100"/>
      <c r="L27" s="34" t="e">
        <f>(E27-$E$25-$Y$21)/$Y$20</f>
        <v>#DIV/0!</v>
      </c>
      <c r="M27" s="231"/>
      <c r="N27" s="223"/>
      <c r="P27" s="2" t="str">
        <f t="shared" si="0"/>
        <v/>
      </c>
      <c r="Q27" s="25"/>
      <c r="R27" s="2"/>
      <c r="S27" s="25"/>
      <c r="T27" s="2"/>
      <c r="U27" s="234"/>
      <c r="V27" s="237"/>
      <c r="W27" s="45"/>
    </row>
    <row r="28" spans="2:26" ht="15.95" customHeight="1" x14ac:dyDescent="0.15">
      <c r="B28" s="226"/>
      <c r="C28" s="54">
        <v>24</v>
      </c>
      <c r="D28" s="55" t="s">
        <v>33</v>
      </c>
      <c r="E28" s="95"/>
      <c r="F28" s="96"/>
      <c r="G28" s="124"/>
      <c r="H28" s="97"/>
      <c r="I28" s="98"/>
      <c r="J28" s="99"/>
      <c r="K28" s="100"/>
      <c r="L28" s="34" t="e">
        <f>(E28-$E$25-$Y$21)/$Y$20</f>
        <v>#DIV/0!</v>
      </c>
      <c r="M28" s="231"/>
      <c r="N28" s="223"/>
      <c r="P28" s="2" t="str">
        <f t="shared" si="0"/>
        <v/>
      </c>
      <c r="Q28" s="25"/>
      <c r="R28" s="2"/>
      <c r="S28" s="25"/>
      <c r="T28" s="2"/>
      <c r="U28" s="234"/>
      <c r="V28" s="237"/>
      <c r="W28" s="45"/>
    </row>
    <row r="29" spans="2:26" ht="15.95" customHeight="1" x14ac:dyDescent="0.15">
      <c r="B29" s="226"/>
      <c r="C29" s="54">
        <v>25</v>
      </c>
      <c r="D29" s="55" t="s">
        <v>34</v>
      </c>
      <c r="E29" s="95"/>
      <c r="F29" s="96"/>
      <c r="G29" s="124"/>
      <c r="H29" s="97"/>
      <c r="I29" s="98"/>
      <c r="J29" s="125"/>
      <c r="K29" s="100"/>
      <c r="L29" s="34" t="e">
        <f>(E29-$E$25-$Y$21)/$Y$20</f>
        <v>#DIV/0!</v>
      </c>
      <c r="M29" s="231"/>
      <c r="N29" s="223"/>
      <c r="P29" s="2" t="str">
        <f t="shared" si="0"/>
        <v/>
      </c>
      <c r="Q29" s="25"/>
      <c r="R29" s="2"/>
      <c r="S29" s="25"/>
      <c r="T29" s="2"/>
      <c r="U29" s="234"/>
      <c r="V29" s="237"/>
      <c r="W29" s="45"/>
    </row>
    <row r="30" spans="2:26" ht="15.95" customHeight="1" thickBot="1" x14ac:dyDescent="0.2">
      <c r="B30" s="226"/>
      <c r="C30" s="56">
        <v>26</v>
      </c>
      <c r="D30" s="57" t="s">
        <v>35</v>
      </c>
      <c r="E30" s="101"/>
      <c r="F30" s="102"/>
      <c r="G30" s="122"/>
      <c r="H30" s="103"/>
      <c r="I30" s="104"/>
      <c r="J30" s="126"/>
      <c r="K30" s="106"/>
      <c r="L30" s="35" t="e">
        <f>(E30-$E$25-$Y$21)/$Y$20</f>
        <v>#DIV/0!</v>
      </c>
      <c r="M30" s="232"/>
      <c r="N30" s="224"/>
      <c r="P30" s="3" t="str">
        <f t="shared" si="0"/>
        <v/>
      </c>
      <c r="Q30" s="26"/>
      <c r="R30" s="3"/>
      <c r="S30" s="26"/>
      <c r="T30" s="3"/>
      <c r="U30" s="235"/>
      <c r="V30" s="238"/>
      <c r="W30" s="46"/>
    </row>
    <row r="31" spans="2:26" ht="15.95" customHeight="1" thickBot="1" x14ac:dyDescent="0.2">
      <c r="B31" s="226"/>
      <c r="C31" s="50">
        <v>27</v>
      </c>
      <c r="D31" s="51" t="s">
        <v>28</v>
      </c>
      <c r="E31" s="85"/>
      <c r="F31" s="107"/>
      <c r="G31" s="83"/>
      <c r="H31" s="84"/>
      <c r="I31" s="86"/>
      <c r="J31" s="127"/>
      <c r="K31" s="88"/>
      <c r="L31" s="4"/>
      <c r="M31" s="4"/>
      <c r="N31" s="47"/>
      <c r="P31" s="16" t="str">
        <f t="shared" si="0"/>
        <v/>
      </c>
      <c r="Q31" s="38"/>
      <c r="R31" s="4"/>
      <c r="S31" s="23"/>
      <c r="T31" s="4"/>
      <c r="U31" s="23"/>
      <c r="V31" s="4"/>
      <c r="W31" s="47"/>
    </row>
    <row r="32" spans="2:26" ht="15.95" customHeight="1" thickBot="1" x14ac:dyDescent="0.2">
      <c r="B32" s="229"/>
      <c r="C32" s="58">
        <v>28</v>
      </c>
      <c r="D32" s="59" t="s">
        <v>0</v>
      </c>
      <c r="E32" s="108"/>
      <c r="F32" s="109"/>
      <c r="G32" s="115"/>
      <c r="H32" s="110"/>
      <c r="I32" s="111"/>
      <c r="J32" s="128"/>
      <c r="K32" s="113"/>
      <c r="L32" s="6"/>
      <c r="M32" s="6"/>
      <c r="N32" s="48"/>
      <c r="P32" s="38" t="str">
        <f t="shared" si="0"/>
        <v/>
      </c>
      <c r="Q32" s="42"/>
      <c r="R32" s="6"/>
      <c r="S32" s="27"/>
      <c r="T32" s="6"/>
      <c r="U32" s="27"/>
      <c r="V32" s="6"/>
      <c r="W32" s="48"/>
    </row>
    <row r="33" spans="1:26" ht="15.95" customHeight="1" thickBot="1" x14ac:dyDescent="0.2">
      <c r="B33" s="225" t="s">
        <v>15</v>
      </c>
      <c r="C33" s="50">
        <v>29</v>
      </c>
      <c r="D33" s="51" t="s">
        <v>0</v>
      </c>
      <c r="E33" s="116"/>
      <c r="F33" s="117"/>
      <c r="G33" s="83"/>
      <c r="H33" s="84"/>
      <c r="I33" s="86"/>
      <c r="J33" s="127"/>
      <c r="K33" s="88"/>
      <c r="L33" s="4"/>
      <c r="M33" s="4"/>
      <c r="N33" s="47"/>
      <c r="P33" s="18" t="str">
        <f t="shared" si="0"/>
        <v/>
      </c>
      <c r="Q33" s="38"/>
      <c r="R33" s="4"/>
      <c r="S33" s="23"/>
      <c r="T33" s="4"/>
      <c r="U33" s="23"/>
      <c r="V33" s="4"/>
      <c r="W33" s="47"/>
      <c r="X33" s="218" t="s">
        <v>49</v>
      </c>
      <c r="Y33" s="219"/>
      <c r="Z33" s="76" t="s">
        <v>62</v>
      </c>
    </row>
    <row r="34" spans="1:26" ht="15.95" customHeight="1" x14ac:dyDescent="0.15">
      <c r="B34" s="226"/>
      <c r="C34" s="52">
        <v>30</v>
      </c>
      <c r="D34" s="53" t="s">
        <v>27</v>
      </c>
      <c r="E34" s="89"/>
      <c r="F34" s="90"/>
      <c r="G34" s="123"/>
      <c r="H34" s="91"/>
      <c r="I34" s="92"/>
      <c r="J34" s="129"/>
      <c r="K34" s="94"/>
      <c r="L34" s="5"/>
      <c r="M34" s="5"/>
      <c r="N34" s="44"/>
      <c r="P34" s="5" t="str">
        <f t="shared" si="0"/>
        <v/>
      </c>
      <c r="Q34" s="24"/>
      <c r="R34" s="63">
        <f>(F34/Z34)-1</f>
        <v>-1</v>
      </c>
      <c r="S34" s="24"/>
      <c r="T34" s="5"/>
      <c r="U34" s="24"/>
      <c r="V34" s="5"/>
      <c r="W34" s="44"/>
      <c r="X34" s="31" t="s">
        <v>24</v>
      </c>
      <c r="Y34" s="21" t="e">
        <f>SLOPE(E34:E37,Z34:Z37)</f>
        <v>#DIV/0!</v>
      </c>
      <c r="Z34" s="81">
        <f>Z20</f>
        <v>1</v>
      </c>
    </row>
    <row r="35" spans="1:26" ht="15.95" customHeight="1" thickBot="1" x14ac:dyDescent="0.2">
      <c r="B35" s="226"/>
      <c r="C35" s="54">
        <v>31</v>
      </c>
      <c r="D35" s="55" t="s">
        <v>28</v>
      </c>
      <c r="E35" s="95"/>
      <c r="F35" s="96"/>
      <c r="G35" s="124"/>
      <c r="H35" s="97"/>
      <c r="I35" s="124"/>
      <c r="J35" s="125"/>
      <c r="K35" s="100"/>
      <c r="L35" s="2"/>
      <c r="M35" s="2"/>
      <c r="N35" s="45"/>
      <c r="P35" s="2" t="str">
        <f t="shared" si="0"/>
        <v/>
      </c>
      <c r="Q35" s="25"/>
      <c r="R35" s="66">
        <f>(F35/Z35)-1</f>
        <v>-1</v>
      </c>
      <c r="S35" s="25"/>
      <c r="T35" s="2"/>
      <c r="U35" s="25"/>
      <c r="V35" s="2"/>
      <c r="W35" s="45"/>
      <c r="X35" s="32" t="s">
        <v>25</v>
      </c>
      <c r="Y35" s="22" t="e">
        <f>INTERCEPT(E34:E37,Z34:Z37)</f>
        <v>#DIV/0!</v>
      </c>
      <c r="Z35" s="81">
        <f t="shared" ref="Z35:Z37" si="3">Z21</f>
        <v>3</v>
      </c>
    </row>
    <row r="36" spans="1:26" ht="15.95" customHeight="1" x14ac:dyDescent="0.15">
      <c r="B36" s="226"/>
      <c r="C36" s="54">
        <v>32</v>
      </c>
      <c r="D36" s="55" t="s">
        <v>29</v>
      </c>
      <c r="E36" s="95"/>
      <c r="F36" s="96"/>
      <c r="G36" s="124"/>
      <c r="H36" s="97"/>
      <c r="I36" s="124"/>
      <c r="J36" s="125"/>
      <c r="K36" s="100"/>
      <c r="L36" s="2"/>
      <c r="M36" s="2"/>
      <c r="N36" s="45"/>
      <c r="P36" s="2" t="str">
        <f t="shared" si="0"/>
        <v/>
      </c>
      <c r="Q36" s="25"/>
      <c r="R36" s="66">
        <f>(F36/Z36)-1</f>
        <v>-1</v>
      </c>
      <c r="S36" s="25"/>
      <c r="T36" s="2"/>
      <c r="U36" s="25"/>
      <c r="V36" s="2"/>
      <c r="W36" s="45"/>
      <c r="X36" s="130"/>
      <c r="Y36" s="130"/>
      <c r="Z36" s="81">
        <f t="shared" si="3"/>
        <v>5</v>
      </c>
    </row>
    <row r="37" spans="1:26" ht="15.95" customHeight="1" thickBot="1" x14ac:dyDescent="0.2">
      <c r="B37" s="226"/>
      <c r="C37" s="56">
        <v>33</v>
      </c>
      <c r="D37" s="57" t="s">
        <v>30</v>
      </c>
      <c r="E37" s="101"/>
      <c r="F37" s="102"/>
      <c r="G37" s="122"/>
      <c r="H37" s="103"/>
      <c r="I37" s="122"/>
      <c r="J37" s="126"/>
      <c r="K37" s="106"/>
      <c r="L37" s="3"/>
      <c r="M37" s="3"/>
      <c r="N37" s="46"/>
      <c r="P37" s="3" t="str">
        <f t="shared" si="0"/>
        <v/>
      </c>
      <c r="Q37" s="26"/>
      <c r="R37" s="69">
        <f>(F37/Z37)-1</f>
        <v>-1</v>
      </c>
      <c r="S37" s="26"/>
      <c r="T37" s="3"/>
      <c r="U37" s="26"/>
      <c r="V37" s="3"/>
      <c r="W37" s="46"/>
      <c r="X37" s="130"/>
      <c r="Y37" s="130"/>
      <c r="Z37" s="82">
        <f t="shared" si="3"/>
        <v>10</v>
      </c>
    </row>
    <row r="38" spans="1:26" ht="15.95" customHeight="1" thickBot="1" x14ac:dyDescent="0.2">
      <c r="B38" s="226"/>
      <c r="C38" s="50">
        <v>34</v>
      </c>
      <c r="D38" s="51" t="s">
        <v>0</v>
      </c>
      <c r="E38" s="85"/>
      <c r="F38" s="107"/>
      <c r="G38" s="83"/>
      <c r="H38" s="84"/>
      <c r="I38" s="83"/>
      <c r="J38" s="127"/>
      <c r="K38" s="214"/>
      <c r="L38" s="4"/>
      <c r="M38" s="4"/>
      <c r="N38" s="47"/>
      <c r="P38" s="16" t="str">
        <f t="shared" si="0"/>
        <v/>
      </c>
      <c r="Q38" s="38" t="e">
        <f>E38/E34</f>
        <v>#DIV/0!</v>
      </c>
      <c r="R38" s="4"/>
      <c r="S38" s="23"/>
      <c r="T38" s="4"/>
      <c r="U38" s="23"/>
      <c r="V38" s="4"/>
      <c r="W38" s="47"/>
    </row>
    <row r="39" spans="1:26" ht="15.95" customHeight="1" thickBot="1" x14ac:dyDescent="0.2">
      <c r="B39" s="226"/>
      <c r="C39" s="58">
        <v>35</v>
      </c>
      <c r="D39" s="59" t="s">
        <v>2</v>
      </c>
      <c r="E39" s="108"/>
      <c r="F39" s="109"/>
      <c r="G39" s="115"/>
      <c r="H39" s="110"/>
      <c r="I39" s="115"/>
      <c r="J39" s="128"/>
      <c r="K39" s="113"/>
      <c r="L39" s="18"/>
      <c r="M39" s="6"/>
      <c r="N39" s="48"/>
      <c r="P39" s="38" t="str">
        <f t="shared" si="0"/>
        <v/>
      </c>
      <c r="Q39" s="42"/>
      <c r="R39" s="6"/>
      <c r="S39" s="27"/>
      <c r="T39" s="6"/>
      <c r="U39" s="27"/>
      <c r="V39" s="6"/>
      <c r="W39" s="48"/>
    </row>
    <row r="40" spans="1:26" ht="15.95" customHeight="1" x14ac:dyDescent="0.15">
      <c r="B40" s="226"/>
      <c r="C40" s="52">
        <v>36</v>
      </c>
      <c r="D40" s="53" t="s">
        <v>32</v>
      </c>
      <c r="E40" s="89"/>
      <c r="F40" s="90"/>
      <c r="G40" s="123"/>
      <c r="H40" s="91"/>
      <c r="I40" s="123"/>
      <c r="J40" s="129"/>
      <c r="K40" s="94"/>
      <c r="L40" s="33" t="e">
        <f>(E40-$E$39-$Y$35)/$Y$34</f>
        <v>#DIV/0!</v>
      </c>
      <c r="M40" s="230" t="e">
        <f>AVERAGE(L40:L44)</f>
        <v>#DIV/0!</v>
      </c>
      <c r="N40" s="222" t="e">
        <f>STDEVA(L40:L44)/M40</f>
        <v>#DIV/0!</v>
      </c>
      <c r="P40" s="18" t="str">
        <f t="shared" si="0"/>
        <v/>
      </c>
      <c r="Q40" s="39"/>
      <c r="R40" s="5"/>
      <c r="S40" s="24"/>
      <c r="T40" s="5"/>
      <c r="U40" s="233" t="e">
        <f>ABS((AVERAGE(L40:L44)/$G$2-1))</f>
        <v>#DIV/0!</v>
      </c>
      <c r="V40" s="236" t="e">
        <f>(STDEVA(L40:L44)/M40)</f>
        <v>#DIV/0!</v>
      </c>
      <c r="W40" s="44"/>
    </row>
    <row r="41" spans="1:26" ht="15.95" customHeight="1" x14ac:dyDescent="0.15">
      <c r="B41" s="226"/>
      <c r="C41" s="54">
        <v>37</v>
      </c>
      <c r="D41" s="55" t="s">
        <v>31</v>
      </c>
      <c r="E41" s="95"/>
      <c r="F41" s="96"/>
      <c r="G41" s="124"/>
      <c r="H41" s="97"/>
      <c r="I41" s="124"/>
      <c r="J41" s="125"/>
      <c r="K41" s="100"/>
      <c r="L41" s="34" t="e">
        <f>(E41-$E$39-$Y$35)/$Y$34</f>
        <v>#DIV/0!</v>
      </c>
      <c r="M41" s="231"/>
      <c r="N41" s="223"/>
      <c r="P41" s="4" t="str">
        <f t="shared" si="0"/>
        <v/>
      </c>
      <c r="Q41" s="40"/>
      <c r="R41" s="2"/>
      <c r="S41" s="25"/>
      <c r="T41" s="2"/>
      <c r="U41" s="234"/>
      <c r="V41" s="237"/>
      <c r="W41" s="45"/>
    </row>
    <row r="42" spans="1:26" ht="15.95" customHeight="1" x14ac:dyDescent="0.15">
      <c r="B42" s="226"/>
      <c r="C42" s="54">
        <v>38</v>
      </c>
      <c r="D42" s="55" t="s">
        <v>33</v>
      </c>
      <c r="E42" s="95"/>
      <c r="F42" s="96"/>
      <c r="G42" s="124"/>
      <c r="H42" s="97"/>
      <c r="I42" s="124"/>
      <c r="J42" s="125"/>
      <c r="K42" s="100"/>
      <c r="L42" s="34" t="e">
        <f>(E42-$E$39-$Y$35)/$Y$34</f>
        <v>#DIV/0!</v>
      </c>
      <c r="M42" s="231"/>
      <c r="N42" s="223"/>
      <c r="P42" s="4" t="str">
        <f t="shared" si="0"/>
        <v/>
      </c>
      <c r="Q42" s="40"/>
      <c r="R42" s="2"/>
      <c r="S42" s="25"/>
      <c r="T42" s="2"/>
      <c r="U42" s="234"/>
      <c r="V42" s="237"/>
      <c r="W42" s="45"/>
    </row>
    <row r="43" spans="1:26" ht="15.95" customHeight="1" x14ac:dyDescent="0.15">
      <c r="B43" s="226"/>
      <c r="C43" s="54">
        <v>39</v>
      </c>
      <c r="D43" s="55" t="s">
        <v>34</v>
      </c>
      <c r="E43" s="95"/>
      <c r="F43" s="96"/>
      <c r="G43" s="124"/>
      <c r="H43" s="97"/>
      <c r="I43" s="124"/>
      <c r="J43" s="125"/>
      <c r="K43" s="100"/>
      <c r="L43" s="34" t="e">
        <f>(E43-$E$39-$Y$35)/$Y$34</f>
        <v>#DIV/0!</v>
      </c>
      <c r="M43" s="231"/>
      <c r="N43" s="223"/>
      <c r="P43" s="4" t="str">
        <f t="shared" si="0"/>
        <v/>
      </c>
      <c r="Q43" s="40"/>
      <c r="R43" s="2"/>
      <c r="S43" s="25"/>
      <c r="T43" s="2"/>
      <c r="U43" s="234"/>
      <c r="V43" s="237"/>
      <c r="W43" s="45"/>
    </row>
    <row r="44" spans="1:26" ht="15.95" customHeight="1" thickBot="1" x14ac:dyDescent="0.2">
      <c r="B44" s="226"/>
      <c r="C44" s="56">
        <v>40</v>
      </c>
      <c r="D44" s="57" t="s">
        <v>35</v>
      </c>
      <c r="E44" s="101"/>
      <c r="F44" s="102"/>
      <c r="G44" s="122"/>
      <c r="H44" s="103"/>
      <c r="I44" s="122"/>
      <c r="J44" s="126"/>
      <c r="K44" s="106"/>
      <c r="L44" s="35" t="e">
        <f>(E44-$E$39-$Y$35)/$Y$34</f>
        <v>#DIV/0!</v>
      </c>
      <c r="M44" s="232"/>
      <c r="N44" s="224"/>
      <c r="P44" s="16" t="str">
        <f t="shared" si="0"/>
        <v/>
      </c>
      <c r="Q44" s="41"/>
      <c r="R44" s="3"/>
      <c r="S44" s="26"/>
      <c r="T44" s="3"/>
      <c r="U44" s="235"/>
      <c r="V44" s="238"/>
      <c r="W44" s="46"/>
    </row>
    <row r="45" spans="1:26" ht="15.95" customHeight="1" thickBot="1" x14ac:dyDescent="0.2">
      <c r="B45" s="226"/>
      <c r="C45" s="50">
        <v>41</v>
      </c>
      <c r="D45" s="51" t="s">
        <v>28</v>
      </c>
      <c r="E45" s="85"/>
      <c r="F45" s="107"/>
      <c r="G45" s="83"/>
      <c r="H45" s="84"/>
      <c r="I45" s="83"/>
      <c r="J45" s="127"/>
      <c r="K45" s="88"/>
      <c r="L45" s="4"/>
      <c r="M45" s="4"/>
      <c r="N45" s="47"/>
      <c r="P45" s="38" t="str">
        <f t="shared" si="0"/>
        <v/>
      </c>
      <c r="Q45" s="38"/>
      <c r="R45" s="4"/>
      <c r="S45" s="23"/>
      <c r="T45" s="4"/>
      <c r="U45" s="23"/>
      <c r="V45" s="4"/>
      <c r="W45" s="47"/>
    </row>
    <row r="46" spans="1:26" ht="15.95" customHeight="1" thickBot="1" x14ac:dyDescent="0.2">
      <c r="B46" s="229"/>
      <c r="C46" s="58">
        <v>42</v>
      </c>
      <c r="D46" s="59" t="s">
        <v>0</v>
      </c>
      <c r="E46" s="108"/>
      <c r="F46" s="109"/>
      <c r="G46" s="115"/>
      <c r="H46" s="110"/>
      <c r="I46" s="115"/>
      <c r="J46" s="128"/>
      <c r="K46" s="113"/>
      <c r="L46" s="6"/>
      <c r="M46" s="6"/>
      <c r="N46" s="48"/>
      <c r="P46" s="6" t="str">
        <f t="shared" si="0"/>
        <v/>
      </c>
      <c r="Q46" s="42"/>
      <c r="R46" s="6"/>
      <c r="S46" s="27"/>
      <c r="T46" s="6"/>
      <c r="U46" s="27"/>
      <c r="V46" s="6"/>
      <c r="W46" s="48"/>
    </row>
    <row r="47" spans="1:26" s="138" customFormat="1" ht="15.95" customHeight="1" thickBot="1" x14ac:dyDescent="0.2">
      <c r="A47" s="137"/>
      <c r="P47" s="71">
        <f>COUNTIF(P6:P46,"○")</f>
        <v>0</v>
      </c>
      <c r="Q47" s="76"/>
      <c r="R47" s="72" t="s">
        <v>36</v>
      </c>
      <c r="S47" s="77" t="e">
        <f>SUM(S6:S9)</f>
        <v>#DIV/0!</v>
      </c>
      <c r="T47" s="73" t="e">
        <f>SUM(T6:T9)</f>
        <v>#DIV/0!</v>
      </c>
      <c r="U47" s="77" t="e">
        <f>SUM(U12:U44)</f>
        <v>#DIV/0!</v>
      </c>
      <c r="V47" s="73" t="e">
        <f>SUM(V12:V44)</f>
        <v>#DIV/0!</v>
      </c>
      <c r="W47" s="78" t="e">
        <f>W5</f>
        <v>#DIV/0!</v>
      </c>
    </row>
    <row r="48" spans="1:26" s="138" customFormat="1" x14ac:dyDescent="0.15">
      <c r="A48" s="137"/>
    </row>
    <row r="49" spans="1:1" s="138" customFormat="1" x14ac:dyDescent="0.15">
      <c r="A49" s="137"/>
    </row>
    <row r="50" spans="1:1" s="138" customFormat="1" x14ac:dyDescent="0.15">
      <c r="A50" s="137"/>
    </row>
    <row r="51" spans="1:1" s="138" customFormat="1" x14ac:dyDescent="0.15">
      <c r="A51" s="137"/>
    </row>
    <row r="52" spans="1:1" s="138" customFormat="1" x14ac:dyDescent="0.15">
      <c r="A52" s="137"/>
    </row>
    <row r="53" spans="1:1" s="138" customFormat="1" x14ac:dyDescent="0.15">
      <c r="A53" s="137"/>
    </row>
    <row r="54" spans="1:1" s="138" customFormat="1" x14ac:dyDescent="0.15">
      <c r="A54" s="137"/>
    </row>
    <row r="55" spans="1:1" s="138" customFormat="1" x14ac:dyDescent="0.15">
      <c r="A55" s="137"/>
    </row>
    <row r="56" spans="1:1" s="138" customFormat="1" x14ac:dyDescent="0.15">
      <c r="A56" s="137"/>
    </row>
    <row r="57" spans="1:1" s="138" customFormat="1" x14ac:dyDescent="0.15">
      <c r="A57" s="137"/>
    </row>
    <row r="58" spans="1:1" s="138" customFormat="1" x14ac:dyDescent="0.15">
      <c r="A58" s="137"/>
    </row>
    <row r="59" spans="1:1" s="138" customFormat="1" x14ac:dyDescent="0.15">
      <c r="A59" s="137"/>
    </row>
    <row r="60" spans="1:1" s="138" customFormat="1" x14ac:dyDescent="0.15">
      <c r="A60" s="137"/>
    </row>
    <row r="61" spans="1:1" s="138" customFormat="1" x14ac:dyDescent="0.15">
      <c r="A61" s="137"/>
    </row>
    <row r="62" spans="1:1" s="138" customFormat="1" x14ac:dyDescent="0.15">
      <c r="A62" s="137"/>
    </row>
    <row r="63" spans="1:1" s="138" customFormat="1" x14ac:dyDescent="0.15">
      <c r="A63" s="137"/>
    </row>
    <row r="64" spans="1:1" s="138" customFormat="1" x14ac:dyDescent="0.15">
      <c r="A64" s="137"/>
    </row>
    <row r="65" spans="1:31" s="138" customFormat="1" x14ac:dyDescent="0.15">
      <c r="A65" s="137"/>
    </row>
    <row r="66" spans="1:31" s="138" customFormat="1" x14ac:dyDescent="0.15">
      <c r="A66" s="137"/>
    </row>
    <row r="67" spans="1:31" s="138" customFormat="1" x14ac:dyDescent="0.15">
      <c r="A67" s="137"/>
    </row>
    <row r="68" spans="1:31" s="138" customFormat="1" x14ac:dyDescent="0.15">
      <c r="A68" s="137"/>
    </row>
    <row r="69" spans="1:31" s="138" customFormat="1" x14ac:dyDescent="0.15">
      <c r="A69" s="137"/>
    </row>
    <row r="70" spans="1:31" s="138" customFormat="1" x14ac:dyDescent="0.15">
      <c r="A70" s="137"/>
    </row>
    <row r="71" spans="1:31" s="138" customFormat="1" x14ac:dyDescent="0.15">
      <c r="A71" s="137"/>
    </row>
    <row r="72" spans="1:31" s="138" customFormat="1" x14ac:dyDescent="0.15">
      <c r="A72" s="137"/>
    </row>
    <row r="73" spans="1:31" s="138" customFormat="1" x14ac:dyDescent="0.15">
      <c r="A73" s="137"/>
    </row>
    <row r="74" spans="1:31" s="130" customFormat="1" x14ac:dyDescent="0.15">
      <c r="A74" s="137"/>
      <c r="O74" s="138"/>
      <c r="X74" s="138"/>
      <c r="Y74" s="138"/>
      <c r="Z74" s="138"/>
      <c r="AA74" s="138"/>
      <c r="AB74" s="138"/>
      <c r="AC74" s="138"/>
      <c r="AD74" s="138"/>
      <c r="AE74" s="138"/>
    </row>
    <row r="75" spans="1:31" s="130" customFormat="1" x14ac:dyDescent="0.15">
      <c r="A75" s="137"/>
      <c r="O75" s="138"/>
      <c r="X75" s="138"/>
      <c r="Y75" s="138"/>
      <c r="Z75" s="138"/>
      <c r="AA75" s="138"/>
      <c r="AB75" s="138"/>
      <c r="AC75" s="138"/>
      <c r="AD75" s="138"/>
      <c r="AE75" s="138"/>
    </row>
    <row r="76" spans="1:31" s="130" customFormat="1" x14ac:dyDescent="0.15">
      <c r="A76" s="137"/>
      <c r="O76" s="138"/>
      <c r="X76" s="138"/>
      <c r="Y76" s="138"/>
      <c r="Z76" s="138"/>
      <c r="AA76" s="138"/>
      <c r="AB76" s="138"/>
      <c r="AC76" s="138"/>
      <c r="AD76" s="138"/>
      <c r="AE76" s="138"/>
    </row>
    <row r="77" spans="1:31" s="130" customFormat="1" x14ac:dyDescent="0.15">
      <c r="A77" s="137"/>
      <c r="O77" s="138"/>
      <c r="X77" s="138"/>
      <c r="Y77" s="138"/>
      <c r="Z77" s="138"/>
      <c r="AA77" s="138"/>
      <c r="AB77" s="138"/>
      <c r="AC77" s="138"/>
      <c r="AD77" s="138"/>
      <c r="AE77" s="138"/>
    </row>
    <row r="78" spans="1:31" s="130" customFormat="1" x14ac:dyDescent="0.15">
      <c r="A78" s="137"/>
      <c r="O78" s="138"/>
      <c r="X78" s="138"/>
      <c r="Y78" s="138"/>
      <c r="Z78" s="138"/>
      <c r="AA78" s="138"/>
      <c r="AB78" s="138"/>
      <c r="AC78" s="138"/>
      <c r="AD78" s="138"/>
      <c r="AE78" s="138"/>
    </row>
    <row r="79" spans="1:31" s="130" customFormat="1" x14ac:dyDescent="0.15">
      <c r="A79" s="137"/>
      <c r="O79" s="138"/>
      <c r="X79" s="138"/>
      <c r="Y79" s="138"/>
      <c r="Z79" s="138"/>
      <c r="AA79" s="138"/>
      <c r="AB79" s="138"/>
      <c r="AC79" s="138"/>
      <c r="AD79" s="138"/>
      <c r="AE79" s="138"/>
    </row>
    <row r="80" spans="1:31" s="130" customFormat="1" x14ac:dyDescent="0.15">
      <c r="A80" s="137"/>
      <c r="O80" s="138"/>
      <c r="X80" s="138"/>
      <c r="Y80" s="138"/>
      <c r="Z80" s="138"/>
      <c r="AA80" s="138"/>
      <c r="AB80" s="138"/>
      <c r="AC80" s="138"/>
      <c r="AD80" s="138"/>
      <c r="AE80" s="138"/>
    </row>
    <row r="81" spans="1:31" s="130" customFormat="1" x14ac:dyDescent="0.15">
      <c r="A81" s="137"/>
      <c r="O81" s="138"/>
      <c r="X81" s="138"/>
      <c r="Y81" s="138"/>
      <c r="Z81" s="138"/>
      <c r="AA81" s="138"/>
      <c r="AB81" s="138"/>
      <c r="AC81" s="138"/>
      <c r="AD81" s="138"/>
      <c r="AE81" s="138"/>
    </row>
    <row r="82" spans="1:31" s="130" customFormat="1" x14ac:dyDescent="0.15">
      <c r="A82" s="137"/>
      <c r="O82" s="138"/>
      <c r="X82" s="138"/>
      <c r="Y82" s="138"/>
      <c r="Z82" s="138"/>
      <c r="AA82" s="138"/>
      <c r="AB82" s="138"/>
      <c r="AC82" s="138"/>
      <c r="AD82" s="138"/>
      <c r="AE82" s="138"/>
    </row>
    <row r="83" spans="1:31" s="130" customFormat="1" x14ac:dyDescent="0.15">
      <c r="A83" s="137"/>
      <c r="O83" s="138"/>
      <c r="X83" s="138"/>
      <c r="Y83" s="138"/>
      <c r="Z83" s="138"/>
      <c r="AA83" s="138"/>
      <c r="AB83" s="138"/>
      <c r="AC83" s="138"/>
      <c r="AD83" s="138"/>
      <c r="AE83" s="138"/>
    </row>
    <row r="84" spans="1:31" s="130" customFormat="1" x14ac:dyDescent="0.15">
      <c r="A84" s="137"/>
      <c r="O84" s="138"/>
      <c r="X84" s="138"/>
      <c r="Y84" s="138"/>
      <c r="Z84" s="138"/>
      <c r="AA84" s="138"/>
      <c r="AB84" s="138"/>
      <c r="AC84" s="138"/>
      <c r="AD84" s="138"/>
      <c r="AE84" s="138"/>
    </row>
    <row r="85" spans="1:31" s="130" customFormat="1" x14ac:dyDescent="0.15">
      <c r="A85" s="137"/>
      <c r="O85" s="138"/>
      <c r="X85" s="138"/>
      <c r="Y85" s="138"/>
      <c r="Z85" s="138"/>
      <c r="AA85" s="138"/>
      <c r="AB85" s="138"/>
      <c r="AC85" s="138"/>
      <c r="AD85" s="138"/>
      <c r="AE85" s="138"/>
    </row>
    <row r="86" spans="1:31" s="130" customFormat="1" x14ac:dyDescent="0.15">
      <c r="A86" s="137"/>
      <c r="O86" s="138"/>
      <c r="X86" s="138"/>
      <c r="Y86" s="138"/>
      <c r="Z86" s="138"/>
      <c r="AA86" s="138"/>
      <c r="AB86" s="138"/>
      <c r="AC86" s="138"/>
      <c r="AD86" s="138"/>
      <c r="AE86" s="138"/>
    </row>
    <row r="87" spans="1:31" s="130" customFormat="1" x14ac:dyDescent="0.15">
      <c r="A87" s="137"/>
      <c r="O87" s="138"/>
      <c r="X87" s="138"/>
      <c r="Y87" s="138"/>
      <c r="Z87" s="138"/>
      <c r="AA87" s="138"/>
      <c r="AB87" s="138"/>
      <c r="AC87" s="138"/>
      <c r="AD87" s="138"/>
      <c r="AE87" s="138"/>
    </row>
    <row r="88" spans="1:31" s="130" customFormat="1" x14ac:dyDescent="0.15">
      <c r="A88" s="137"/>
      <c r="O88" s="138"/>
      <c r="X88" s="138"/>
      <c r="Y88" s="138"/>
      <c r="Z88" s="138"/>
      <c r="AA88" s="138"/>
      <c r="AB88" s="138"/>
      <c r="AC88" s="138"/>
      <c r="AD88" s="138"/>
      <c r="AE88" s="138"/>
    </row>
    <row r="89" spans="1:31" s="130" customFormat="1" x14ac:dyDescent="0.15">
      <c r="A89" s="137"/>
      <c r="O89" s="138"/>
      <c r="X89" s="138"/>
      <c r="Y89" s="138"/>
      <c r="Z89" s="138"/>
      <c r="AA89" s="138"/>
      <c r="AB89" s="138"/>
      <c r="AC89" s="138"/>
      <c r="AD89" s="138"/>
      <c r="AE89" s="138"/>
    </row>
    <row r="90" spans="1:31" s="130" customFormat="1" x14ac:dyDescent="0.15">
      <c r="A90" s="137"/>
      <c r="O90" s="138"/>
      <c r="X90" s="138"/>
      <c r="Y90" s="138"/>
      <c r="Z90" s="138"/>
      <c r="AA90" s="138"/>
      <c r="AB90" s="138"/>
      <c r="AC90" s="138"/>
      <c r="AD90" s="138"/>
      <c r="AE90" s="138"/>
    </row>
    <row r="91" spans="1:31" s="130" customFormat="1" x14ac:dyDescent="0.15">
      <c r="A91" s="137"/>
      <c r="O91" s="138"/>
      <c r="X91" s="138"/>
      <c r="Y91" s="138"/>
      <c r="Z91" s="138"/>
      <c r="AA91" s="138"/>
      <c r="AB91" s="138"/>
      <c r="AC91" s="138"/>
      <c r="AD91" s="138"/>
      <c r="AE91" s="138"/>
    </row>
    <row r="92" spans="1:31" s="130" customFormat="1" x14ac:dyDescent="0.15">
      <c r="A92" s="137"/>
      <c r="O92" s="138"/>
      <c r="X92" s="138"/>
      <c r="Y92" s="138"/>
      <c r="Z92" s="138"/>
      <c r="AA92" s="138"/>
      <c r="AB92" s="138"/>
      <c r="AC92" s="138"/>
      <c r="AD92" s="138"/>
      <c r="AE92" s="138"/>
    </row>
    <row r="93" spans="1:31" s="130" customFormat="1" x14ac:dyDescent="0.15">
      <c r="A93" s="137"/>
      <c r="O93" s="138"/>
      <c r="X93" s="138"/>
      <c r="Y93" s="138"/>
      <c r="Z93" s="138"/>
      <c r="AA93" s="138"/>
      <c r="AB93" s="138"/>
      <c r="AC93" s="138"/>
      <c r="AD93" s="138"/>
      <c r="AE93" s="138"/>
    </row>
    <row r="94" spans="1:31" s="130" customFormat="1" x14ac:dyDescent="0.15">
      <c r="A94" s="137"/>
      <c r="O94" s="138"/>
      <c r="X94" s="138"/>
      <c r="Y94" s="138"/>
      <c r="Z94" s="138"/>
      <c r="AA94" s="138"/>
      <c r="AB94" s="138"/>
      <c r="AC94" s="138"/>
      <c r="AD94" s="138"/>
      <c r="AE94" s="138"/>
    </row>
    <row r="95" spans="1:31" s="130" customFormat="1" x14ac:dyDescent="0.15">
      <c r="A95" s="137"/>
      <c r="O95" s="138"/>
      <c r="X95" s="138"/>
      <c r="Y95" s="138"/>
      <c r="Z95" s="138"/>
      <c r="AA95" s="138"/>
      <c r="AB95" s="138"/>
      <c r="AC95" s="138"/>
      <c r="AD95" s="138"/>
      <c r="AE95" s="138"/>
    </row>
    <row r="96" spans="1:31" s="130" customFormat="1" x14ac:dyDescent="0.15">
      <c r="A96" s="137"/>
      <c r="O96" s="138"/>
      <c r="X96" s="138"/>
      <c r="Y96" s="138"/>
      <c r="Z96" s="138"/>
      <c r="AA96" s="138"/>
      <c r="AB96" s="138"/>
      <c r="AC96" s="138"/>
      <c r="AD96" s="138"/>
      <c r="AE96" s="138"/>
    </row>
    <row r="97" spans="1:31" s="130" customFormat="1" x14ac:dyDescent="0.15">
      <c r="A97" s="137"/>
      <c r="O97" s="138"/>
      <c r="X97" s="138"/>
      <c r="Y97" s="138"/>
      <c r="Z97" s="138"/>
      <c r="AA97" s="138"/>
      <c r="AB97" s="138"/>
      <c r="AC97" s="138"/>
      <c r="AD97" s="138"/>
      <c r="AE97" s="138"/>
    </row>
    <row r="98" spans="1:31" s="130" customFormat="1" x14ac:dyDescent="0.15">
      <c r="A98" s="137"/>
      <c r="O98" s="138"/>
      <c r="X98" s="138"/>
      <c r="Y98" s="138"/>
      <c r="Z98" s="138"/>
      <c r="AA98" s="138"/>
      <c r="AB98" s="138"/>
      <c r="AC98" s="138"/>
      <c r="AD98" s="138"/>
      <c r="AE98" s="138"/>
    </row>
    <row r="99" spans="1:31" s="130" customFormat="1" x14ac:dyDescent="0.15">
      <c r="A99" s="137"/>
      <c r="O99" s="138"/>
      <c r="X99" s="138"/>
      <c r="Y99" s="138"/>
      <c r="Z99" s="138"/>
      <c r="AA99" s="138"/>
      <c r="AB99" s="138"/>
      <c r="AC99" s="138"/>
      <c r="AD99" s="138"/>
      <c r="AE99" s="138"/>
    </row>
    <row r="100" spans="1:31" s="130" customFormat="1" x14ac:dyDescent="0.15">
      <c r="A100" s="137"/>
      <c r="O100" s="138"/>
      <c r="X100" s="138"/>
      <c r="Y100" s="138"/>
      <c r="Z100" s="138"/>
      <c r="AA100" s="138"/>
      <c r="AB100" s="138"/>
      <c r="AC100" s="138"/>
      <c r="AD100" s="138"/>
      <c r="AE100" s="138"/>
    </row>
    <row r="101" spans="1:31" s="130" customFormat="1" x14ac:dyDescent="0.15">
      <c r="A101" s="137"/>
      <c r="O101" s="138"/>
      <c r="X101" s="138"/>
      <c r="Y101" s="138"/>
      <c r="Z101" s="138"/>
      <c r="AA101" s="138"/>
      <c r="AB101" s="138"/>
      <c r="AC101" s="138"/>
      <c r="AD101" s="138"/>
      <c r="AE101" s="138"/>
    </row>
    <row r="102" spans="1:31" s="130" customFormat="1" x14ac:dyDescent="0.15">
      <c r="A102" s="137"/>
      <c r="O102" s="138"/>
      <c r="X102" s="138"/>
      <c r="Y102" s="138"/>
      <c r="Z102" s="138"/>
      <c r="AA102" s="138"/>
      <c r="AB102" s="138"/>
      <c r="AC102" s="138"/>
      <c r="AD102" s="138"/>
      <c r="AE102" s="138"/>
    </row>
    <row r="103" spans="1:31" s="130" customFormat="1" x14ac:dyDescent="0.15">
      <c r="A103" s="137"/>
      <c r="O103" s="138"/>
      <c r="X103" s="138"/>
      <c r="Y103" s="138"/>
      <c r="Z103" s="138"/>
      <c r="AA103" s="138"/>
      <c r="AB103" s="138"/>
      <c r="AC103" s="138"/>
      <c r="AD103" s="138"/>
      <c r="AE103" s="138"/>
    </row>
    <row r="104" spans="1:31" s="130" customFormat="1" x14ac:dyDescent="0.15">
      <c r="A104" s="137"/>
      <c r="O104" s="138"/>
      <c r="X104" s="138"/>
      <c r="Y104" s="138"/>
      <c r="Z104" s="138"/>
      <c r="AA104" s="138"/>
      <c r="AB104" s="138"/>
      <c r="AC104" s="138"/>
      <c r="AD104" s="138"/>
      <c r="AE104" s="138"/>
    </row>
    <row r="105" spans="1:31" s="130" customFormat="1" x14ac:dyDescent="0.15">
      <c r="A105" s="137"/>
      <c r="O105" s="138"/>
      <c r="X105" s="138"/>
      <c r="Y105" s="138"/>
      <c r="Z105" s="138"/>
      <c r="AA105" s="138"/>
      <c r="AB105" s="138"/>
      <c r="AC105" s="138"/>
      <c r="AD105" s="138"/>
      <c r="AE105" s="138"/>
    </row>
    <row r="106" spans="1:31" s="130" customFormat="1" x14ac:dyDescent="0.15">
      <c r="A106" s="137"/>
      <c r="O106" s="138"/>
      <c r="X106" s="138"/>
      <c r="Y106" s="138"/>
      <c r="Z106" s="138"/>
      <c r="AA106" s="138"/>
      <c r="AB106" s="138"/>
      <c r="AC106" s="138"/>
      <c r="AD106" s="138"/>
      <c r="AE106" s="138"/>
    </row>
    <row r="107" spans="1:31" s="130" customFormat="1" x14ac:dyDescent="0.15">
      <c r="A107" s="137"/>
      <c r="O107" s="138"/>
      <c r="X107" s="138"/>
      <c r="Y107" s="138"/>
      <c r="Z107" s="138"/>
      <c r="AA107" s="138"/>
      <c r="AB107" s="138"/>
      <c r="AC107" s="138"/>
      <c r="AD107" s="138"/>
      <c r="AE107" s="138"/>
    </row>
    <row r="108" spans="1:31" s="130" customFormat="1" x14ac:dyDescent="0.15">
      <c r="A108" s="137"/>
      <c r="O108" s="138"/>
      <c r="X108" s="138"/>
      <c r="Y108" s="138"/>
      <c r="Z108" s="138"/>
      <c r="AA108" s="138"/>
      <c r="AB108" s="138"/>
      <c r="AC108" s="138"/>
      <c r="AD108" s="138"/>
      <c r="AE108" s="138"/>
    </row>
    <row r="109" spans="1:31" s="130" customFormat="1" x14ac:dyDescent="0.15">
      <c r="A109" s="137"/>
      <c r="O109" s="138"/>
      <c r="X109" s="138"/>
      <c r="Y109" s="138"/>
      <c r="Z109" s="138"/>
      <c r="AA109" s="138"/>
      <c r="AB109" s="138"/>
      <c r="AC109" s="138"/>
      <c r="AD109" s="138"/>
      <c r="AE109" s="138"/>
    </row>
    <row r="110" spans="1:31" s="130" customFormat="1" x14ac:dyDescent="0.15">
      <c r="A110" s="137"/>
      <c r="O110" s="138"/>
      <c r="X110" s="138"/>
      <c r="Y110" s="138"/>
      <c r="Z110" s="138"/>
      <c r="AA110" s="138"/>
      <c r="AB110" s="138"/>
      <c r="AC110" s="138"/>
      <c r="AD110" s="138"/>
      <c r="AE110" s="138"/>
    </row>
    <row r="111" spans="1:31" s="130" customFormat="1" x14ac:dyDescent="0.15">
      <c r="A111" s="137"/>
      <c r="O111" s="138"/>
      <c r="X111" s="138"/>
      <c r="Y111" s="138"/>
      <c r="Z111" s="138"/>
      <c r="AA111" s="138"/>
      <c r="AB111" s="138"/>
      <c r="AC111" s="138"/>
      <c r="AD111" s="138"/>
      <c r="AE111" s="138"/>
    </row>
    <row r="112" spans="1:31" s="130" customFormat="1" x14ac:dyDescent="0.15">
      <c r="A112" s="137"/>
      <c r="O112" s="138"/>
      <c r="X112" s="138"/>
      <c r="Y112" s="138"/>
      <c r="Z112" s="138"/>
      <c r="AA112" s="138"/>
      <c r="AB112" s="138"/>
      <c r="AC112" s="138"/>
      <c r="AD112" s="138"/>
      <c r="AE112" s="138"/>
    </row>
    <row r="113" spans="1:31" s="130" customFormat="1" x14ac:dyDescent="0.15">
      <c r="A113" s="137"/>
      <c r="O113" s="138"/>
      <c r="X113" s="138"/>
      <c r="Y113" s="138"/>
      <c r="Z113" s="138"/>
      <c r="AA113" s="138"/>
      <c r="AB113" s="138"/>
      <c r="AC113" s="138"/>
      <c r="AD113" s="138"/>
      <c r="AE113" s="138"/>
    </row>
    <row r="114" spans="1:31" s="130" customFormat="1" x14ac:dyDescent="0.15">
      <c r="A114" s="137"/>
      <c r="O114" s="138"/>
      <c r="X114" s="138"/>
      <c r="Y114" s="138"/>
      <c r="Z114" s="138"/>
      <c r="AA114" s="138"/>
      <c r="AB114" s="138"/>
      <c r="AC114" s="138"/>
      <c r="AD114" s="138"/>
      <c r="AE114" s="138"/>
    </row>
    <row r="115" spans="1:31" s="130" customFormat="1" x14ac:dyDescent="0.15">
      <c r="A115" s="137"/>
      <c r="O115" s="138"/>
      <c r="X115" s="138"/>
      <c r="Y115" s="138"/>
      <c r="Z115" s="138"/>
      <c r="AA115" s="138"/>
      <c r="AB115" s="138"/>
      <c r="AC115" s="138"/>
      <c r="AD115" s="138"/>
      <c r="AE115" s="138"/>
    </row>
    <row r="116" spans="1:31" s="130" customFormat="1" x14ac:dyDescent="0.15">
      <c r="A116" s="137"/>
      <c r="O116" s="138"/>
      <c r="X116" s="138"/>
      <c r="Y116" s="138"/>
      <c r="Z116" s="138"/>
      <c r="AA116" s="138"/>
      <c r="AB116" s="138"/>
      <c r="AC116" s="138"/>
      <c r="AD116" s="138"/>
      <c r="AE116" s="138"/>
    </row>
    <row r="117" spans="1:31" s="130" customFormat="1" x14ac:dyDescent="0.15">
      <c r="A117" s="137"/>
      <c r="O117" s="138"/>
      <c r="X117" s="138"/>
      <c r="Y117" s="138"/>
      <c r="Z117" s="138"/>
      <c r="AA117" s="138"/>
      <c r="AB117" s="138"/>
      <c r="AC117" s="138"/>
      <c r="AD117" s="138"/>
      <c r="AE117" s="138"/>
    </row>
    <row r="118" spans="1:31" s="130" customFormat="1" x14ac:dyDescent="0.15">
      <c r="A118" s="137"/>
      <c r="O118" s="138"/>
      <c r="X118" s="138"/>
      <c r="Y118" s="138"/>
      <c r="Z118" s="138"/>
      <c r="AA118" s="138"/>
      <c r="AB118" s="138"/>
      <c r="AC118" s="138"/>
      <c r="AD118" s="138"/>
      <c r="AE118" s="138"/>
    </row>
    <row r="119" spans="1:31" s="130" customFormat="1" x14ac:dyDescent="0.15">
      <c r="A119" s="137"/>
      <c r="O119" s="138"/>
      <c r="X119" s="138"/>
      <c r="Y119" s="138"/>
      <c r="Z119" s="138"/>
      <c r="AA119" s="138"/>
      <c r="AB119" s="138"/>
      <c r="AC119" s="138"/>
      <c r="AD119" s="138"/>
      <c r="AE119" s="138"/>
    </row>
    <row r="120" spans="1:31" s="130" customFormat="1" x14ac:dyDescent="0.15">
      <c r="A120" s="137"/>
      <c r="O120" s="138"/>
      <c r="X120" s="138"/>
      <c r="Y120" s="138"/>
      <c r="Z120" s="138"/>
      <c r="AA120" s="138"/>
      <c r="AB120" s="138"/>
      <c r="AC120" s="138"/>
      <c r="AD120" s="138"/>
      <c r="AE120" s="138"/>
    </row>
    <row r="121" spans="1:31" s="130" customFormat="1" x14ac:dyDescent="0.15">
      <c r="A121" s="137"/>
      <c r="O121" s="138"/>
      <c r="X121" s="138"/>
      <c r="Y121" s="138"/>
      <c r="Z121" s="138"/>
      <c r="AA121" s="138"/>
      <c r="AB121" s="138"/>
      <c r="AC121" s="138"/>
      <c r="AD121" s="138"/>
      <c r="AE121" s="138"/>
    </row>
    <row r="122" spans="1:31" s="130" customFormat="1" x14ac:dyDescent="0.15">
      <c r="A122" s="137"/>
      <c r="O122" s="138"/>
      <c r="X122" s="138"/>
      <c r="Y122" s="138"/>
      <c r="Z122" s="138"/>
      <c r="AA122" s="138"/>
      <c r="AB122" s="138"/>
      <c r="AC122" s="138"/>
      <c r="AD122" s="138"/>
      <c r="AE122" s="138"/>
    </row>
    <row r="123" spans="1:31" s="130" customFormat="1" x14ac:dyDescent="0.15">
      <c r="A123" s="137"/>
      <c r="O123" s="138"/>
      <c r="X123" s="138"/>
      <c r="Y123" s="138"/>
      <c r="Z123" s="138"/>
      <c r="AA123" s="138"/>
      <c r="AB123" s="138"/>
      <c r="AC123" s="138"/>
      <c r="AD123" s="138"/>
      <c r="AE123" s="138"/>
    </row>
    <row r="124" spans="1:31" s="130" customFormat="1" x14ac:dyDescent="0.15">
      <c r="A124" s="137"/>
      <c r="O124" s="138"/>
      <c r="X124" s="138"/>
      <c r="Y124" s="138"/>
      <c r="Z124" s="138"/>
      <c r="AA124" s="138"/>
      <c r="AB124" s="138"/>
      <c r="AC124" s="138"/>
      <c r="AD124" s="138"/>
      <c r="AE124" s="138"/>
    </row>
    <row r="125" spans="1:31" s="130" customFormat="1" x14ac:dyDescent="0.15">
      <c r="A125" s="137"/>
      <c r="O125" s="138"/>
      <c r="X125" s="138"/>
      <c r="Y125" s="138"/>
      <c r="Z125" s="138"/>
      <c r="AA125" s="138"/>
      <c r="AB125" s="138"/>
      <c r="AC125" s="138"/>
      <c r="AD125" s="138"/>
      <c r="AE125" s="138"/>
    </row>
    <row r="126" spans="1:31" s="130" customFormat="1" x14ac:dyDescent="0.15">
      <c r="A126" s="137"/>
      <c r="O126" s="138"/>
      <c r="X126" s="138"/>
      <c r="Y126" s="138"/>
      <c r="Z126" s="138"/>
      <c r="AA126" s="138"/>
      <c r="AB126" s="138"/>
      <c r="AC126" s="138"/>
      <c r="AD126" s="138"/>
      <c r="AE126" s="138"/>
    </row>
    <row r="127" spans="1:31" s="130" customFormat="1" x14ac:dyDescent="0.15">
      <c r="A127" s="137"/>
      <c r="O127" s="138"/>
      <c r="X127" s="138"/>
      <c r="Y127" s="138"/>
      <c r="Z127" s="138"/>
      <c r="AA127" s="138"/>
      <c r="AB127" s="138"/>
      <c r="AC127" s="138"/>
      <c r="AD127" s="138"/>
      <c r="AE127" s="138"/>
    </row>
    <row r="128" spans="1:31" s="130" customFormat="1" x14ac:dyDescent="0.15">
      <c r="A128" s="137"/>
      <c r="O128" s="138"/>
      <c r="X128" s="138"/>
      <c r="Y128" s="138"/>
      <c r="Z128" s="138"/>
      <c r="AA128" s="138"/>
      <c r="AB128" s="138"/>
      <c r="AC128" s="138"/>
      <c r="AD128" s="138"/>
      <c r="AE128" s="138"/>
    </row>
    <row r="129" spans="1:31" s="130" customFormat="1" x14ac:dyDescent="0.15">
      <c r="A129" s="137"/>
      <c r="O129" s="138"/>
      <c r="X129" s="138"/>
      <c r="Y129" s="138"/>
      <c r="Z129" s="138"/>
      <c r="AA129" s="138"/>
      <c r="AB129" s="138"/>
      <c r="AC129" s="138"/>
      <c r="AD129" s="138"/>
      <c r="AE129" s="138"/>
    </row>
    <row r="130" spans="1:31" s="130" customFormat="1" x14ac:dyDescent="0.15">
      <c r="A130" s="137"/>
      <c r="O130" s="138"/>
      <c r="X130" s="138"/>
      <c r="Y130" s="138"/>
      <c r="Z130" s="138"/>
      <c r="AA130" s="138"/>
      <c r="AB130" s="138"/>
      <c r="AC130" s="138"/>
      <c r="AD130" s="138"/>
      <c r="AE130" s="138"/>
    </row>
    <row r="131" spans="1:31" s="130" customFormat="1" x14ac:dyDescent="0.15">
      <c r="A131" s="137"/>
      <c r="O131" s="138"/>
      <c r="X131" s="138"/>
      <c r="Y131" s="138"/>
      <c r="Z131" s="138"/>
      <c r="AA131" s="138"/>
      <c r="AB131" s="138"/>
      <c r="AC131" s="138"/>
      <c r="AD131" s="138"/>
      <c r="AE131" s="138"/>
    </row>
    <row r="132" spans="1:31" s="130" customFormat="1" x14ac:dyDescent="0.15">
      <c r="A132" s="137"/>
      <c r="O132" s="138"/>
      <c r="X132" s="138"/>
      <c r="Y132" s="138"/>
      <c r="Z132" s="138"/>
      <c r="AA132" s="138"/>
      <c r="AB132" s="138"/>
      <c r="AC132" s="138"/>
      <c r="AD132" s="138"/>
      <c r="AE132" s="138"/>
    </row>
    <row r="133" spans="1:31" s="130" customFormat="1" x14ac:dyDescent="0.15">
      <c r="A133" s="137"/>
      <c r="O133" s="138"/>
      <c r="X133" s="138"/>
      <c r="Y133" s="138"/>
      <c r="Z133" s="138"/>
      <c r="AA133" s="138"/>
      <c r="AB133" s="138"/>
      <c r="AC133" s="138"/>
      <c r="AD133" s="138"/>
      <c r="AE133" s="138"/>
    </row>
  </sheetData>
  <sheetProtection algorithmName="SHA-512" hashValue="9VBaHKFR0+00S+NwoRwWEbKh2rpfnmUXKeMKQt58pFIEyeriu2UIDe/tueeLRDCrpDc/PPvh1yF9m3jYnxDZAA==" saltValue="CBtx/Fh8b0TOOvyn0pI80w==" spinCount="100000" sheet="1" objects="1" scenarios="1"/>
  <mergeCells count="21">
    <mergeCell ref="E2:F2"/>
    <mergeCell ref="P2:W2"/>
    <mergeCell ref="B3:N3"/>
    <mergeCell ref="B5:B18"/>
    <mergeCell ref="X5:Y5"/>
    <mergeCell ref="M12:M16"/>
    <mergeCell ref="N12:N16"/>
    <mergeCell ref="U12:U16"/>
    <mergeCell ref="V12:V16"/>
    <mergeCell ref="B19:B32"/>
    <mergeCell ref="X19:Y19"/>
    <mergeCell ref="M26:M30"/>
    <mergeCell ref="N26:N30"/>
    <mergeCell ref="U26:U30"/>
    <mergeCell ref="V26:V30"/>
    <mergeCell ref="B33:B46"/>
    <mergeCell ref="X33:Y33"/>
    <mergeCell ref="M40:M44"/>
    <mergeCell ref="N40:N44"/>
    <mergeCell ref="U40:U44"/>
    <mergeCell ref="V40:V44"/>
  </mergeCells>
  <phoneticPr fontId="2"/>
  <dataValidations count="1">
    <dataValidation type="list" errorStyle="warning" allowBlank="1" showInputMessage="1" showErrorMessage="1" sqref="P5:P46 K5:K46" xr:uid="{00000000-0002-0000-0100-000000000000}">
      <formula1>"○"</formula1>
    </dataValidation>
  </dataValidations>
  <pageMargins left="0.25" right="0.25" top="0.75" bottom="0.75" header="0.3" footer="0.3"/>
  <pageSetup paperSize="9" scale="43" orientation="landscape" r:id="rId1"/>
  <colBreaks count="1" manualBreakCount="1">
    <brk id="14" max="13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E133"/>
  <sheetViews>
    <sheetView tabSelected="1" zoomScaleNormal="100" workbookViewId="0">
      <pane xSplit="1" ySplit="4" topLeftCell="B5" activePane="bottomRight" state="frozen"/>
      <selection activeCell="E5" sqref="E5"/>
      <selection pane="topRight" activeCell="E5" sqref="E5"/>
      <selection pane="bottomLeft" activeCell="E5" sqref="E5"/>
      <selection pane="bottomRight" activeCell="E5" sqref="E5"/>
    </sheetView>
  </sheetViews>
  <sheetFormatPr defaultRowHeight="13.5" x14ac:dyDescent="0.15"/>
  <cols>
    <col min="1" max="1" width="9" style="137"/>
    <col min="2" max="3" width="9" style="1"/>
    <col min="4" max="4" width="21.25" style="1" bestFit="1" customWidth="1"/>
    <col min="5" max="5" width="11.25" style="1" customWidth="1"/>
    <col min="6" max="6" width="11.625" style="1" customWidth="1"/>
    <col min="7" max="7" width="7.75" style="1" bestFit="1" customWidth="1"/>
    <col min="8" max="8" width="9.25" style="1" bestFit="1" customWidth="1"/>
    <col min="9" max="9" width="11.5" style="1" customWidth="1"/>
    <col min="10" max="10" width="11.25" style="1" customWidth="1"/>
    <col min="11" max="11" width="18.125" style="1" customWidth="1"/>
    <col min="12" max="12" width="18" style="1" customWidth="1"/>
    <col min="13" max="13" width="17.5" style="1" bestFit="1" customWidth="1"/>
    <col min="14" max="14" width="12.5" style="1" customWidth="1"/>
    <col min="15" max="15" width="9" style="138"/>
    <col min="16" max="16" width="20" style="1" customWidth="1"/>
    <col min="17" max="17" width="17.625" style="1" bestFit="1" customWidth="1"/>
    <col min="18" max="18" width="13.25" style="1" customWidth="1"/>
    <col min="19" max="19" width="14.875" style="1" customWidth="1"/>
    <col min="20" max="20" width="14" style="1" customWidth="1"/>
    <col min="21" max="21" width="12.75" style="1" customWidth="1"/>
    <col min="22" max="22" width="13" style="1" customWidth="1"/>
    <col min="23" max="23" width="14.375" style="1" customWidth="1"/>
    <col min="24" max="25" width="9" style="138"/>
    <col min="26" max="26" width="11.25" style="138" bestFit="1" customWidth="1"/>
    <col min="27" max="31" width="9" style="138"/>
    <col min="32" max="16384" width="9" style="1"/>
  </cols>
  <sheetData>
    <row r="1" spans="1:26" s="138" customFormat="1" ht="14.25" thickBot="1" x14ac:dyDescent="0.2">
      <c r="A1" s="137"/>
      <c r="E1" s="139"/>
      <c r="I1" s="139"/>
    </row>
    <row r="2" spans="1:26" ht="30.75" customHeight="1" thickBot="1" x14ac:dyDescent="0.2">
      <c r="B2" s="15" t="s">
        <v>12</v>
      </c>
      <c r="C2" s="20"/>
      <c r="D2" s="134" t="s">
        <v>13</v>
      </c>
      <c r="E2" s="215" t="s">
        <v>19</v>
      </c>
      <c r="F2" s="217"/>
      <c r="G2" s="135"/>
      <c r="H2" s="29" t="s">
        <v>20</v>
      </c>
      <c r="I2" s="138"/>
      <c r="J2" s="15" t="s">
        <v>38</v>
      </c>
      <c r="K2" s="75"/>
      <c r="L2" s="136" t="e">
        <f>SUM(P3:W3)</f>
        <v>#DIV/0!</v>
      </c>
      <c r="M2" s="37" t="s">
        <v>37</v>
      </c>
      <c r="N2" s="138"/>
      <c r="P2" s="215" t="s">
        <v>45</v>
      </c>
      <c r="Q2" s="216"/>
      <c r="R2" s="216"/>
      <c r="S2" s="216"/>
      <c r="T2" s="216"/>
      <c r="U2" s="216"/>
      <c r="V2" s="216"/>
      <c r="W2" s="217"/>
    </row>
    <row r="3" spans="1:26" s="138" customFormat="1" ht="52.5" customHeight="1" thickBot="1" x14ac:dyDescent="0.2">
      <c r="A3" s="137"/>
      <c r="B3" s="220" t="s">
        <v>63</v>
      </c>
      <c r="C3" s="221"/>
      <c r="D3" s="221"/>
      <c r="E3" s="221"/>
      <c r="F3" s="221"/>
      <c r="G3" s="221"/>
      <c r="H3" s="221"/>
      <c r="I3" s="221"/>
      <c r="J3" s="221"/>
      <c r="K3" s="221"/>
      <c r="L3" s="221"/>
      <c r="M3" s="221"/>
      <c r="N3" s="221"/>
      <c r="P3" s="131">
        <f>P47*10</f>
        <v>0</v>
      </c>
      <c r="Q3" s="132" t="e">
        <f>SUM(Q5:Q46)</f>
        <v>#DIV/0!</v>
      </c>
      <c r="R3" s="74"/>
      <c r="S3" s="132" t="e">
        <f>S47*100</f>
        <v>#DIV/0!</v>
      </c>
      <c r="T3" s="74" t="e">
        <f>T47*100</f>
        <v>#DIV/0!</v>
      </c>
      <c r="U3" s="132" t="e">
        <f>U47*100</f>
        <v>#DIV/0!</v>
      </c>
      <c r="V3" s="74" t="e">
        <f>V47*100</f>
        <v>#DIV/0!</v>
      </c>
      <c r="W3" s="133" t="e">
        <f>W47*100</f>
        <v>#DIV/0!</v>
      </c>
    </row>
    <row r="4" spans="1:26" ht="41.25" thickBot="1" x14ac:dyDescent="0.2">
      <c r="B4" s="17" t="s">
        <v>11</v>
      </c>
      <c r="C4" s="11" t="s">
        <v>9</v>
      </c>
      <c r="D4" s="12" t="s">
        <v>10</v>
      </c>
      <c r="E4" s="11" t="s">
        <v>1</v>
      </c>
      <c r="F4" s="13" t="s">
        <v>7</v>
      </c>
      <c r="G4" s="11" t="s">
        <v>6</v>
      </c>
      <c r="H4" s="13" t="s">
        <v>46</v>
      </c>
      <c r="I4" s="11" t="s">
        <v>3</v>
      </c>
      <c r="J4" s="19" t="s">
        <v>4</v>
      </c>
      <c r="K4" s="30" t="s">
        <v>16</v>
      </c>
      <c r="L4" s="14" t="s">
        <v>8</v>
      </c>
      <c r="M4" s="14" t="s">
        <v>22</v>
      </c>
      <c r="N4" s="36" t="s">
        <v>23</v>
      </c>
      <c r="P4" s="30" t="s">
        <v>16</v>
      </c>
      <c r="Q4" s="17" t="s">
        <v>17</v>
      </c>
      <c r="R4" s="14" t="s">
        <v>39</v>
      </c>
      <c r="S4" s="13" t="s">
        <v>40</v>
      </c>
      <c r="T4" s="14" t="s">
        <v>41</v>
      </c>
      <c r="U4" s="13" t="s">
        <v>42</v>
      </c>
      <c r="V4" s="14" t="s">
        <v>43</v>
      </c>
      <c r="W4" s="36" t="s">
        <v>44</v>
      </c>
    </row>
    <row r="5" spans="1:26" ht="15.95" customHeight="1" thickBot="1" x14ac:dyDescent="0.2">
      <c r="B5" s="225" t="s">
        <v>5</v>
      </c>
      <c r="C5" s="50">
        <v>1</v>
      </c>
      <c r="D5" s="51" t="s">
        <v>0</v>
      </c>
      <c r="E5" s="83"/>
      <c r="F5" s="84"/>
      <c r="G5" s="85"/>
      <c r="H5" s="84"/>
      <c r="I5" s="86"/>
      <c r="J5" s="87"/>
      <c r="K5" s="88"/>
      <c r="L5" s="4"/>
      <c r="M5" s="4"/>
      <c r="N5" s="47"/>
      <c r="P5" s="43" t="str">
        <f>IF(K5=0,"",K5)</f>
        <v/>
      </c>
      <c r="Q5" s="43"/>
      <c r="R5" s="18"/>
      <c r="S5" s="28"/>
      <c r="T5" s="18"/>
      <c r="U5" s="28"/>
      <c r="V5" s="18"/>
      <c r="W5" s="61" t="e">
        <f>(STDEVA(L12:L16,L26:L30,L40:L44)/AVERAGE(L12:L16,L26:L30,L40:L44))</f>
        <v>#DIV/0!</v>
      </c>
      <c r="X5" s="218" t="s">
        <v>47</v>
      </c>
      <c r="Y5" s="219"/>
      <c r="Z5" s="76" t="s">
        <v>62</v>
      </c>
    </row>
    <row r="6" spans="1:26" ht="15.95" customHeight="1" x14ac:dyDescent="0.15">
      <c r="B6" s="226"/>
      <c r="C6" s="52">
        <v>2</v>
      </c>
      <c r="D6" s="53" t="s">
        <v>27</v>
      </c>
      <c r="E6" s="89"/>
      <c r="F6" s="90"/>
      <c r="G6" s="89"/>
      <c r="H6" s="91"/>
      <c r="I6" s="92"/>
      <c r="J6" s="93"/>
      <c r="K6" s="94"/>
      <c r="L6" s="5"/>
      <c r="M6" s="5"/>
      <c r="N6" s="44"/>
      <c r="P6" s="5" t="str">
        <f t="shared" ref="P6:P46" si="0">IF(K6=0,"",K6)</f>
        <v/>
      </c>
      <c r="Q6" s="24"/>
      <c r="R6" s="62">
        <f>(F6/Z6)-1</f>
        <v>-1</v>
      </c>
      <c r="S6" s="63" t="e">
        <f>ABS((AVERAGE(F34,F20,F6)/Z6)-1)</f>
        <v>#DIV/0!</v>
      </c>
      <c r="T6" s="64" t="e">
        <f>STDEVA(F6,F20,F34)/AVERAGE(F6,F20,F34)</f>
        <v>#DIV/0!</v>
      </c>
      <c r="U6" s="24"/>
      <c r="V6" s="5"/>
      <c r="W6" s="44"/>
      <c r="X6" s="31" t="s">
        <v>24</v>
      </c>
      <c r="Y6" s="21" t="e">
        <f>SLOPE(E6:E9,Z6:Z9)</f>
        <v>#DIV/0!</v>
      </c>
      <c r="Z6" s="79">
        <v>2</v>
      </c>
    </row>
    <row r="7" spans="1:26" ht="15.95" customHeight="1" thickBot="1" x14ac:dyDescent="0.2">
      <c r="B7" s="226"/>
      <c r="C7" s="54">
        <v>3</v>
      </c>
      <c r="D7" s="55" t="s">
        <v>28</v>
      </c>
      <c r="E7" s="95"/>
      <c r="F7" s="96"/>
      <c r="G7" s="95"/>
      <c r="H7" s="97"/>
      <c r="I7" s="98"/>
      <c r="J7" s="99"/>
      <c r="K7" s="100"/>
      <c r="L7" s="2"/>
      <c r="M7" s="2"/>
      <c r="N7" s="45"/>
      <c r="P7" s="2" t="str">
        <f t="shared" si="0"/>
        <v/>
      </c>
      <c r="Q7" s="25"/>
      <c r="R7" s="65">
        <f>(F7/Z7)-1</f>
        <v>-1</v>
      </c>
      <c r="S7" s="66" t="e">
        <f>ABS((AVERAGE(F35,F21,F7)/Z7)-1)</f>
        <v>#DIV/0!</v>
      </c>
      <c r="T7" s="67" t="e">
        <f t="shared" ref="T7:T9" si="1">STDEVA(F7,F21,F35)/AVERAGE(F7,F21,F35)</f>
        <v>#DIV/0!</v>
      </c>
      <c r="U7" s="25"/>
      <c r="V7" s="2"/>
      <c r="W7" s="45"/>
      <c r="X7" s="32" t="s">
        <v>25</v>
      </c>
      <c r="Y7" s="22" t="e">
        <f>INTERCEPT(E6:E9,Z6:Z9)</f>
        <v>#DIV/0!</v>
      </c>
      <c r="Z7" s="79">
        <v>5</v>
      </c>
    </row>
    <row r="8" spans="1:26" ht="15.95" customHeight="1" x14ac:dyDescent="0.15">
      <c r="B8" s="226"/>
      <c r="C8" s="54">
        <v>4</v>
      </c>
      <c r="D8" s="55" t="s">
        <v>29</v>
      </c>
      <c r="E8" s="95"/>
      <c r="F8" s="96"/>
      <c r="G8" s="95"/>
      <c r="H8" s="97"/>
      <c r="I8" s="98"/>
      <c r="J8" s="99"/>
      <c r="K8" s="100"/>
      <c r="L8" s="2"/>
      <c r="M8" s="2"/>
      <c r="N8" s="45"/>
      <c r="P8" s="2" t="str">
        <f t="shared" si="0"/>
        <v/>
      </c>
      <c r="Q8" s="25"/>
      <c r="R8" s="65">
        <f>(F8/Z8)-1</f>
        <v>-1</v>
      </c>
      <c r="S8" s="66" t="e">
        <f>ABS((AVERAGE(F36,F22,F8)/Z8)-1)</f>
        <v>#DIV/0!</v>
      </c>
      <c r="T8" s="67" t="e">
        <f t="shared" si="1"/>
        <v>#DIV/0!</v>
      </c>
      <c r="U8" s="25"/>
      <c r="V8" s="2"/>
      <c r="W8" s="45"/>
      <c r="X8" s="130"/>
      <c r="Y8" s="130"/>
      <c r="Z8" s="79">
        <v>10</v>
      </c>
    </row>
    <row r="9" spans="1:26" ht="15.95" customHeight="1" thickBot="1" x14ac:dyDescent="0.2">
      <c r="B9" s="226"/>
      <c r="C9" s="56">
        <v>5</v>
      </c>
      <c r="D9" s="57" t="s">
        <v>30</v>
      </c>
      <c r="E9" s="101"/>
      <c r="F9" s="102"/>
      <c r="G9" s="101"/>
      <c r="H9" s="103"/>
      <c r="I9" s="104"/>
      <c r="J9" s="105"/>
      <c r="K9" s="106"/>
      <c r="L9" s="3"/>
      <c r="M9" s="3"/>
      <c r="N9" s="46"/>
      <c r="P9" s="3" t="str">
        <f t="shared" si="0"/>
        <v/>
      </c>
      <c r="Q9" s="26"/>
      <c r="R9" s="68">
        <f>(F9/Z9)-1</f>
        <v>-1</v>
      </c>
      <c r="S9" s="69" t="e">
        <f>ABS((AVERAGE(F37,F23,F9)/Z9)-1)</f>
        <v>#DIV/0!</v>
      </c>
      <c r="T9" s="70" t="e">
        <f t="shared" si="1"/>
        <v>#DIV/0!</v>
      </c>
      <c r="U9" s="26"/>
      <c r="V9" s="3"/>
      <c r="W9" s="46"/>
      <c r="X9" s="130"/>
      <c r="Y9" s="130"/>
      <c r="Z9" s="80">
        <v>20</v>
      </c>
    </row>
    <row r="10" spans="1:26" ht="15.95" customHeight="1" thickBot="1" x14ac:dyDescent="0.2">
      <c r="B10" s="226"/>
      <c r="C10" s="50">
        <v>6</v>
      </c>
      <c r="D10" s="51" t="s">
        <v>0</v>
      </c>
      <c r="E10" s="85"/>
      <c r="F10" s="107"/>
      <c r="G10" s="85"/>
      <c r="H10" s="84"/>
      <c r="I10" s="86"/>
      <c r="J10" s="87"/>
      <c r="K10" s="214"/>
      <c r="L10" s="4"/>
      <c r="M10" s="4"/>
      <c r="N10" s="47"/>
      <c r="P10" s="38" t="str">
        <f t="shared" si="0"/>
        <v/>
      </c>
      <c r="Q10" s="38" t="e">
        <f>E10/E6</f>
        <v>#DIV/0!</v>
      </c>
      <c r="R10" s="4"/>
      <c r="S10" s="23"/>
      <c r="T10" s="4"/>
      <c r="U10" s="23"/>
      <c r="V10" s="4"/>
      <c r="W10" s="47"/>
    </row>
    <row r="11" spans="1:26" ht="15.95" customHeight="1" thickBot="1" x14ac:dyDescent="0.2">
      <c r="B11" s="226"/>
      <c r="C11" s="58">
        <v>7</v>
      </c>
      <c r="D11" s="59" t="s">
        <v>2</v>
      </c>
      <c r="E11" s="108"/>
      <c r="F11" s="109"/>
      <c r="G11" s="108"/>
      <c r="H11" s="110"/>
      <c r="I11" s="111"/>
      <c r="J11" s="112"/>
      <c r="K11" s="113"/>
      <c r="L11" s="18"/>
      <c r="M11" s="6"/>
      <c r="N11" s="48"/>
      <c r="P11" s="18" t="str">
        <f t="shared" si="0"/>
        <v/>
      </c>
      <c r="Q11" s="42"/>
      <c r="R11" s="6"/>
      <c r="S11" s="27"/>
      <c r="T11" s="6"/>
      <c r="U11" s="27"/>
      <c r="V11" s="6"/>
      <c r="W11" s="48"/>
    </row>
    <row r="12" spans="1:26" ht="15.95" customHeight="1" x14ac:dyDescent="0.15">
      <c r="B12" s="226"/>
      <c r="C12" s="52">
        <v>8</v>
      </c>
      <c r="D12" s="53" t="s">
        <v>32</v>
      </c>
      <c r="E12" s="89"/>
      <c r="F12" s="90"/>
      <c r="G12" s="89"/>
      <c r="H12" s="91"/>
      <c r="I12" s="92"/>
      <c r="J12" s="93"/>
      <c r="K12" s="94"/>
      <c r="L12" s="33" t="e">
        <f>(E12-$E$11-$Y$7)/$Y$6</f>
        <v>#DIV/0!</v>
      </c>
      <c r="M12" s="230" t="e">
        <f>AVERAGE(L12:L16)</f>
        <v>#DIV/0!</v>
      </c>
      <c r="N12" s="222" t="e">
        <f>STDEVA(L12:L16)/M12</f>
        <v>#DIV/0!</v>
      </c>
      <c r="P12" s="5" t="str">
        <f t="shared" si="0"/>
        <v/>
      </c>
      <c r="Q12" s="24"/>
      <c r="R12" s="5"/>
      <c r="S12" s="24"/>
      <c r="T12" s="5"/>
      <c r="U12" s="233" t="e">
        <f>ABS((AVERAGE(L12:L16)/$G$2-1))</f>
        <v>#DIV/0!</v>
      </c>
      <c r="V12" s="236" t="e">
        <f>(STDEVA(L12:L16)/M12)</f>
        <v>#DIV/0!</v>
      </c>
      <c r="W12" s="44"/>
    </row>
    <row r="13" spans="1:26" ht="15.95" customHeight="1" x14ac:dyDescent="0.15">
      <c r="B13" s="226"/>
      <c r="C13" s="54">
        <v>9</v>
      </c>
      <c r="D13" s="55" t="s">
        <v>31</v>
      </c>
      <c r="E13" s="95"/>
      <c r="F13" s="96"/>
      <c r="G13" s="95"/>
      <c r="H13" s="97"/>
      <c r="I13" s="98"/>
      <c r="J13" s="99"/>
      <c r="K13" s="100"/>
      <c r="L13" s="34" t="e">
        <f>(E13-$E$11-$Y$7)/$Y$6</f>
        <v>#DIV/0!</v>
      </c>
      <c r="M13" s="231"/>
      <c r="N13" s="223"/>
      <c r="P13" s="2" t="str">
        <f t="shared" si="0"/>
        <v/>
      </c>
      <c r="Q13" s="25"/>
      <c r="R13" s="2"/>
      <c r="S13" s="25"/>
      <c r="T13" s="2"/>
      <c r="U13" s="234"/>
      <c r="V13" s="237"/>
      <c r="W13" s="45"/>
    </row>
    <row r="14" spans="1:26" ht="15.95" customHeight="1" x14ac:dyDescent="0.15">
      <c r="B14" s="226"/>
      <c r="C14" s="54">
        <v>10</v>
      </c>
      <c r="D14" s="55" t="s">
        <v>33</v>
      </c>
      <c r="E14" s="95"/>
      <c r="F14" s="96"/>
      <c r="G14" s="95"/>
      <c r="H14" s="97"/>
      <c r="I14" s="98"/>
      <c r="J14" s="99"/>
      <c r="K14" s="100"/>
      <c r="L14" s="34" t="e">
        <f>(E14-$E$11-$Y$7)/$Y$6</f>
        <v>#DIV/0!</v>
      </c>
      <c r="M14" s="231"/>
      <c r="N14" s="223"/>
      <c r="P14" s="2" t="str">
        <f t="shared" si="0"/>
        <v/>
      </c>
      <c r="Q14" s="25"/>
      <c r="R14" s="2"/>
      <c r="S14" s="25"/>
      <c r="T14" s="2"/>
      <c r="U14" s="234"/>
      <c r="V14" s="237"/>
      <c r="W14" s="45"/>
    </row>
    <row r="15" spans="1:26" ht="15.95" customHeight="1" x14ac:dyDescent="0.15">
      <c r="B15" s="226"/>
      <c r="C15" s="54">
        <v>11</v>
      </c>
      <c r="D15" s="55" t="s">
        <v>34</v>
      </c>
      <c r="E15" s="95"/>
      <c r="F15" s="96"/>
      <c r="G15" s="95"/>
      <c r="H15" s="97"/>
      <c r="I15" s="98"/>
      <c r="J15" s="99"/>
      <c r="K15" s="100"/>
      <c r="L15" s="34" t="e">
        <f>(E15-$E$11-$Y$7)/$Y$6</f>
        <v>#DIV/0!</v>
      </c>
      <c r="M15" s="231"/>
      <c r="N15" s="223"/>
      <c r="P15" s="2" t="str">
        <f t="shared" si="0"/>
        <v/>
      </c>
      <c r="Q15" s="25"/>
      <c r="R15" s="2"/>
      <c r="S15" s="25"/>
      <c r="T15" s="2"/>
      <c r="U15" s="234"/>
      <c r="V15" s="237"/>
      <c r="W15" s="45"/>
    </row>
    <row r="16" spans="1:26" ht="15.95" customHeight="1" thickBot="1" x14ac:dyDescent="0.2">
      <c r="B16" s="226"/>
      <c r="C16" s="56">
        <v>12</v>
      </c>
      <c r="D16" s="57" t="s">
        <v>35</v>
      </c>
      <c r="E16" s="101"/>
      <c r="F16" s="102"/>
      <c r="G16" s="101"/>
      <c r="H16" s="103"/>
      <c r="I16" s="104"/>
      <c r="J16" s="105"/>
      <c r="K16" s="106"/>
      <c r="L16" s="35" t="e">
        <f>(E16-$E$11-$Y$7)/$Y$6</f>
        <v>#DIV/0!</v>
      </c>
      <c r="M16" s="232"/>
      <c r="N16" s="224"/>
      <c r="P16" s="3" t="str">
        <f t="shared" si="0"/>
        <v/>
      </c>
      <c r="Q16" s="26"/>
      <c r="R16" s="3"/>
      <c r="S16" s="26"/>
      <c r="T16" s="3"/>
      <c r="U16" s="235"/>
      <c r="V16" s="238"/>
      <c r="W16" s="46"/>
    </row>
    <row r="17" spans="2:26" ht="15.95" customHeight="1" thickBot="1" x14ac:dyDescent="0.2">
      <c r="B17" s="226"/>
      <c r="C17" s="50">
        <v>13</v>
      </c>
      <c r="D17" s="51" t="s">
        <v>28</v>
      </c>
      <c r="E17" s="85"/>
      <c r="F17" s="107"/>
      <c r="G17" s="85"/>
      <c r="H17" s="114"/>
      <c r="I17" s="86"/>
      <c r="J17" s="87"/>
      <c r="K17" s="88"/>
      <c r="L17" s="16"/>
      <c r="M17" s="4"/>
      <c r="N17" s="47"/>
      <c r="P17" s="16" t="str">
        <f t="shared" si="0"/>
        <v/>
      </c>
      <c r="Q17" s="38"/>
      <c r="R17" s="4"/>
      <c r="S17" s="23"/>
      <c r="T17" s="4"/>
      <c r="U17" s="23"/>
      <c r="V17" s="4"/>
      <c r="W17" s="47"/>
    </row>
    <row r="18" spans="2:26" ht="15.95" customHeight="1" thickBot="1" x14ac:dyDescent="0.2">
      <c r="B18" s="227"/>
      <c r="C18" s="58">
        <v>14</v>
      </c>
      <c r="D18" s="59" t="s">
        <v>0</v>
      </c>
      <c r="E18" s="108"/>
      <c r="F18" s="109"/>
      <c r="G18" s="108"/>
      <c r="H18" s="115"/>
      <c r="I18" s="111"/>
      <c r="J18" s="112"/>
      <c r="K18" s="113"/>
      <c r="L18" s="6"/>
      <c r="M18" s="6"/>
      <c r="N18" s="48"/>
      <c r="P18" s="38" t="str">
        <f t="shared" si="0"/>
        <v/>
      </c>
      <c r="Q18" s="42"/>
      <c r="R18" s="6"/>
      <c r="S18" s="27"/>
      <c r="T18" s="6"/>
      <c r="U18" s="27"/>
      <c r="V18" s="6"/>
      <c r="W18" s="48"/>
    </row>
    <row r="19" spans="2:26" ht="15.95" customHeight="1" thickBot="1" x14ac:dyDescent="0.2">
      <c r="B19" s="228" t="s">
        <v>14</v>
      </c>
      <c r="C19" s="60">
        <v>15</v>
      </c>
      <c r="D19" s="51" t="s">
        <v>0</v>
      </c>
      <c r="E19" s="116"/>
      <c r="F19" s="117"/>
      <c r="G19" s="116"/>
      <c r="H19" s="118"/>
      <c r="I19" s="119"/>
      <c r="J19" s="120"/>
      <c r="K19" s="121"/>
      <c r="L19" s="18"/>
      <c r="M19" s="18"/>
      <c r="N19" s="49"/>
      <c r="P19" s="18" t="str">
        <f t="shared" si="0"/>
        <v/>
      </c>
      <c r="Q19" s="43"/>
      <c r="R19" s="18"/>
      <c r="S19" s="28"/>
      <c r="T19" s="18"/>
      <c r="U19" s="28"/>
      <c r="V19" s="18"/>
      <c r="W19" s="49"/>
      <c r="X19" s="218" t="s">
        <v>48</v>
      </c>
      <c r="Y19" s="219"/>
      <c r="Z19" s="76" t="s">
        <v>62</v>
      </c>
    </row>
    <row r="20" spans="2:26" ht="15.95" customHeight="1" x14ac:dyDescent="0.15">
      <c r="B20" s="226"/>
      <c r="C20" s="52">
        <v>16</v>
      </c>
      <c r="D20" s="53" t="s">
        <v>27</v>
      </c>
      <c r="E20" s="89"/>
      <c r="F20" s="90"/>
      <c r="G20" s="89"/>
      <c r="H20" s="91"/>
      <c r="I20" s="92"/>
      <c r="J20" s="93"/>
      <c r="K20" s="94"/>
      <c r="L20" s="5"/>
      <c r="M20" s="5"/>
      <c r="N20" s="44"/>
      <c r="P20" s="5" t="str">
        <f t="shared" si="0"/>
        <v/>
      </c>
      <c r="Q20" s="24"/>
      <c r="R20" s="63">
        <f>(F20/Z20)-1</f>
        <v>-1</v>
      </c>
      <c r="S20" s="24"/>
      <c r="T20" s="5"/>
      <c r="U20" s="24"/>
      <c r="V20" s="5"/>
      <c r="W20" s="44"/>
      <c r="X20" s="31" t="s">
        <v>24</v>
      </c>
      <c r="Y20" s="21" t="e">
        <f>SLOPE(E20:E23,Z20:Z23)</f>
        <v>#DIV/0!</v>
      </c>
      <c r="Z20" s="81">
        <f>Z6</f>
        <v>2</v>
      </c>
    </row>
    <row r="21" spans="2:26" ht="15.95" customHeight="1" thickBot="1" x14ac:dyDescent="0.2">
      <c r="B21" s="226"/>
      <c r="C21" s="54">
        <v>17</v>
      </c>
      <c r="D21" s="55" t="s">
        <v>28</v>
      </c>
      <c r="E21" s="95"/>
      <c r="F21" s="96"/>
      <c r="G21" s="95"/>
      <c r="H21" s="97"/>
      <c r="I21" s="98"/>
      <c r="J21" s="99"/>
      <c r="K21" s="100"/>
      <c r="L21" s="2"/>
      <c r="M21" s="2"/>
      <c r="N21" s="45"/>
      <c r="P21" s="2" t="str">
        <f t="shared" si="0"/>
        <v/>
      </c>
      <c r="Q21" s="25"/>
      <c r="R21" s="66">
        <f>(F21/Z21)-1</f>
        <v>-1</v>
      </c>
      <c r="S21" s="25"/>
      <c r="T21" s="2"/>
      <c r="U21" s="25"/>
      <c r="V21" s="2"/>
      <c r="W21" s="45"/>
      <c r="X21" s="32" t="s">
        <v>25</v>
      </c>
      <c r="Y21" s="22" t="e">
        <f>INTERCEPT(E20:E23,Z20:Z23)</f>
        <v>#DIV/0!</v>
      </c>
      <c r="Z21" s="81">
        <f t="shared" ref="Z21:Z23" si="2">Z7</f>
        <v>5</v>
      </c>
    </row>
    <row r="22" spans="2:26" ht="15.95" customHeight="1" x14ac:dyDescent="0.15">
      <c r="B22" s="226"/>
      <c r="C22" s="54">
        <v>18</v>
      </c>
      <c r="D22" s="55" t="s">
        <v>29</v>
      </c>
      <c r="E22" s="95"/>
      <c r="F22" s="96"/>
      <c r="G22" s="95"/>
      <c r="H22" s="97"/>
      <c r="I22" s="98"/>
      <c r="J22" s="99"/>
      <c r="K22" s="100"/>
      <c r="L22" s="2"/>
      <c r="M22" s="2"/>
      <c r="N22" s="45"/>
      <c r="P22" s="2" t="str">
        <f t="shared" si="0"/>
        <v/>
      </c>
      <c r="Q22" s="25"/>
      <c r="R22" s="66">
        <f>(F22/Z22)-1</f>
        <v>-1</v>
      </c>
      <c r="S22" s="25"/>
      <c r="T22" s="2"/>
      <c r="U22" s="25"/>
      <c r="V22" s="2"/>
      <c r="W22" s="45"/>
      <c r="X22" s="130"/>
      <c r="Y22" s="130"/>
      <c r="Z22" s="81">
        <f t="shared" si="2"/>
        <v>10</v>
      </c>
    </row>
    <row r="23" spans="2:26" ht="15.95" customHeight="1" thickBot="1" x14ac:dyDescent="0.2">
      <c r="B23" s="226"/>
      <c r="C23" s="56">
        <v>19</v>
      </c>
      <c r="D23" s="57" t="s">
        <v>30</v>
      </c>
      <c r="E23" s="101"/>
      <c r="F23" s="102"/>
      <c r="G23" s="122"/>
      <c r="H23" s="103"/>
      <c r="I23" s="104"/>
      <c r="J23" s="105"/>
      <c r="K23" s="106"/>
      <c r="L23" s="3"/>
      <c r="M23" s="3"/>
      <c r="N23" s="46"/>
      <c r="P23" s="3" t="str">
        <f t="shared" si="0"/>
        <v/>
      </c>
      <c r="Q23" s="26"/>
      <c r="R23" s="69">
        <f>(F23/Z23)-1</f>
        <v>-1</v>
      </c>
      <c r="S23" s="26"/>
      <c r="T23" s="3"/>
      <c r="U23" s="26"/>
      <c r="V23" s="3"/>
      <c r="W23" s="46"/>
      <c r="X23" s="130"/>
      <c r="Y23" s="130"/>
      <c r="Z23" s="82">
        <f t="shared" si="2"/>
        <v>20</v>
      </c>
    </row>
    <row r="24" spans="2:26" ht="15.95" customHeight="1" thickBot="1" x14ac:dyDescent="0.2">
      <c r="B24" s="226"/>
      <c r="C24" s="50">
        <v>20</v>
      </c>
      <c r="D24" s="51" t="s">
        <v>0</v>
      </c>
      <c r="E24" s="85"/>
      <c r="F24" s="107"/>
      <c r="G24" s="83"/>
      <c r="H24" s="84"/>
      <c r="I24" s="86"/>
      <c r="J24" s="87"/>
      <c r="K24" s="214"/>
      <c r="L24" s="4"/>
      <c r="M24" s="4"/>
      <c r="N24" s="47"/>
      <c r="P24" s="16" t="str">
        <f t="shared" si="0"/>
        <v/>
      </c>
      <c r="Q24" s="38" t="e">
        <f>E24/E20</f>
        <v>#DIV/0!</v>
      </c>
      <c r="R24" s="4"/>
      <c r="S24" s="23"/>
      <c r="T24" s="4"/>
      <c r="U24" s="23"/>
      <c r="V24" s="4"/>
      <c r="W24" s="47"/>
    </row>
    <row r="25" spans="2:26" ht="15.95" customHeight="1" thickBot="1" x14ac:dyDescent="0.2">
      <c r="B25" s="226"/>
      <c r="C25" s="58">
        <v>21</v>
      </c>
      <c r="D25" s="59" t="s">
        <v>2</v>
      </c>
      <c r="E25" s="108"/>
      <c r="F25" s="109"/>
      <c r="G25" s="115"/>
      <c r="H25" s="110"/>
      <c r="I25" s="111"/>
      <c r="J25" s="112"/>
      <c r="K25" s="113"/>
      <c r="L25" s="18"/>
      <c r="M25" s="6"/>
      <c r="N25" s="48"/>
      <c r="P25" s="18" t="str">
        <f t="shared" si="0"/>
        <v/>
      </c>
      <c r="Q25" s="42"/>
      <c r="R25" s="6"/>
      <c r="S25" s="27"/>
      <c r="T25" s="6"/>
      <c r="U25" s="27"/>
      <c r="V25" s="6"/>
      <c r="W25" s="48"/>
    </row>
    <row r="26" spans="2:26" ht="15.95" customHeight="1" x14ac:dyDescent="0.15">
      <c r="B26" s="226"/>
      <c r="C26" s="52">
        <v>22</v>
      </c>
      <c r="D26" s="53" t="s">
        <v>32</v>
      </c>
      <c r="E26" s="89"/>
      <c r="F26" s="90"/>
      <c r="G26" s="123"/>
      <c r="H26" s="91"/>
      <c r="I26" s="92"/>
      <c r="J26" s="93"/>
      <c r="K26" s="94"/>
      <c r="L26" s="33" t="e">
        <f>(E26-$E$25-$Y$21)/$Y$20</f>
        <v>#DIV/0!</v>
      </c>
      <c r="M26" s="230" t="e">
        <f>AVERAGE(L26:L30)</f>
        <v>#DIV/0!</v>
      </c>
      <c r="N26" s="222" t="e">
        <f>STDEVA(L26:L30)/M26</f>
        <v>#DIV/0!</v>
      </c>
      <c r="P26" s="5" t="str">
        <f t="shared" si="0"/>
        <v/>
      </c>
      <c r="Q26" s="24"/>
      <c r="R26" s="5"/>
      <c r="S26" s="24"/>
      <c r="T26" s="5"/>
      <c r="U26" s="233" t="e">
        <f>ABS((AVERAGE(L26:L30)/$G$2-1))</f>
        <v>#DIV/0!</v>
      </c>
      <c r="V26" s="236" t="e">
        <f>(STDEVA(L26:L30)/M26)</f>
        <v>#DIV/0!</v>
      </c>
      <c r="W26" s="44"/>
    </row>
    <row r="27" spans="2:26" ht="15.95" customHeight="1" x14ac:dyDescent="0.15">
      <c r="B27" s="226"/>
      <c r="C27" s="54">
        <v>23</v>
      </c>
      <c r="D27" s="55" t="s">
        <v>31</v>
      </c>
      <c r="E27" s="95"/>
      <c r="F27" s="96"/>
      <c r="G27" s="124"/>
      <c r="H27" s="97"/>
      <c r="I27" s="98"/>
      <c r="J27" s="99"/>
      <c r="K27" s="100"/>
      <c r="L27" s="34" t="e">
        <f>(E27-$E$25-$Y$21)/$Y$20</f>
        <v>#DIV/0!</v>
      </c>
      <c r="M27" s="231"/>
      <c r="N27" s="223"/>
      <c r="P27" s="2" t="str">
        <f t="shared" si="0"/>
        <v/>
      </c>
      <c r="Q27" s="25"/>
      <c r="R27" s="2"/>
      <c r="S27" s="25"/>
      <c r="T27" s="2"/>
      <c r="U27" s="234"/>
      <c r="V27" s="237"/>
      <c r="W27" s="45"/>
    </row>
    <row r="28" spans="2:26" ht="15.95" customHeight="1" x14ac:dyDescent="0.15">
      <c r="B28" s="226"/>
      <c r="C28" s="54">
        <v>24</v>
      </c>
      <c r="D28" s="55" t="s">
        <v>33</v>
      </c>
      <c r="E28" s="95"/>
      <c r="F28" s="96"/>
      <c r="G28" s="124"/>
      <c r="H28" s="97"/>
      <c r="I28" s="98"/>
      <c r="J28" s="99"/>
      <c r="K28" s="100"/>
      <c r="L28" s="34" t="e">
        <f>(E28-$E$25-$Y$21)/$Y$20</f>
        <v>#DIV/0!</v>
      </c>
      <c r="M28" s="231"/>
      <c r="N28" s="223"/>
      <c r="P28" s="2" t="str">
        <f t="shared" si="0"/>
        <v/>
      </c>
      <c r="Q28" s="25"/>
      <c r="R28" s="2"/>
      <c r="S28" s="25"/>
      <c r="T28" s="2"/>
      <c r="U28" s="234"/>
      <c r="V28" s="237"/>
      <c r="W28" s="45"/>
    </row>
    <row r="29" spans="2:26" ht="15.95" customHeight="1" x14ac:dyDescent="0.15">
      <c r="B29" s="226"/>
      <c r="C29" s="54">
        <v>25</v>
      </c>
      <c r="D29" s="55" t="s">
        <v>34</v>
      </c>
      <c r="E29" s="95"/>
      <c r="F29" s="96"/>
      <c r="G29" s="124"/>
      <c r="H29" s="97"/>
      <c r="I29" s="98"/>
      <c r="J29" s="125"/>
      <c r="K29" s="100"/>
      <c r="L29" s="34" t="e">
        <f>(E29-$E$25-$Y$21)/$Y$20</f>
        <v>#DIV/0!</v>
      </c>
      <c r="M29" s="231"/>
      <c r="N29" s="223"/>
      <c r="P29" s="2" t="str">
        <f t="shared" si="0"/>
        <v/>
      </c>
      <c r="Q29" s="25"/>
      <c r="R29" s="2"/>
      <c r="S29" s="25"/>
      <c r="T29" s="2"/>
      <c r="U29" s="234"/>
      <c r="V29" s="237"/>
      <c r="W29" s="45"/>
    </row>
    <row r="30" spans="2:26" ht="15.95" customHeight="1" thickBot="1" x14ac:dyDescent="0.2">
      <c r="B30" s="226"/>
      <c r="C30" s="56">
        <v>26</v>
      </c>
      <c r="D30" s="57" t="s">
        <v>35</v>
      </c>
      <c r="E30" s="101"/>
      <c r="F30" s="102"/>
      <c r="G30" s="122"/>
      <c r="H30" s="103"/>
      <c r="I30" s="104"/>
      <c r="J30" s="126"/>
      <c r="K30" s="106"/>
      <c r="L30" s="35" t="e">
        <f>(E30-$E$25-$Y$21)/$Y$20</f>
        <v>#DIV/0!</v>
      </c>
      <c r="M30" s="232"/>
      <c r="N30" s="224"/>
      <c r="P30" s="3" t="str">
        <f t="shared" si="0"/>
        <v/>
      </c>
      <c r="Q30" s="26"/>
      <c r="R30" s="3"/>
      <c r="S30" s="26"/>
      <c r="T30" s="3"/>
      <c r="U30" s="235"/>
      <c r="V30" s="238"/>
      <c r="W30" s="46"/>
    </row>
    <row r="31" spans="2:26" ht="15.95" customHeight="1" thickBot="1" x14ac:dyDescent="0.2">
      <c r="B31" s="226"/>
      <c r="C31" s="50">
        <v>27</v>
      </c>
      <c r="D31" s="51" t="s">
        <v>28</v>
      </c>
      <c r="E31" s="85"/>
      <c r="F31" s="107"/>
      <c r="G31" s="83"/>
      <c r="H31" s="84"/>
      <c r="I31" s="86"/>
      <c r="J31" s="127"/>
      <c r="K31" s="88"/>
      <c r="L31" s="4"/>
      <c r="M31" s="4"/>
      <c r="N31" s="47"/>
      <c r="P31" s="16" t="str">
        <f t="shared" si="0"/>
        <v/>
      </c>
      <c r="Q31" s="38"/>
      <c r="R31" s="4"/>
      <c r="S31" s="23"/>
      <c r="T31" s="4"/>
      <c r="U31" s="23"/>
      <c r="V31" s="4"/>
      <c r="W31" s="47"/>
    </row>
    <row r="32" spans="2:26" ht="15.95" customHeight="1" thickBot="1" x14ac:dyDescent="0.2">
      <c r="B32" s="229"/>
      <c r="C32" s="58">
        <v>28</v>
      </c>
      <c r="D32" s="59" t="s">
        <v>0</v>
      </c>
      <c r="E32" s="108"/>
      <c r="F32" s="109"/>
      <c r="G32" s="115"/>
      <c r="H32" s="110"/>
      <c r="I32" s="111"/>
      <c r="J32" s="128"/>
      <c r="K32" s="113"/>
      <c r="L32" s="6"/>
      <c r="M32" s="6"/>
      <c r="N32" s="48"/>
      <c r="P32" s="38" t="str">
        <f t="shared" si="0"/>
        <v/>
      </c>
      <c r="Q32" s="42"/>
      <c r="R32" s="6"/>
      <c r="S32" s="27"/>
      <c r="T32" s="6"/>
      <c r="U32" s="27"/>
      <c r="V32" s="6"/>
      <c r="W32" s="48"/>
    </row>
    <row r="33" spans="1:26" ht="15.95" customHeight="1" thickBot="1" x14ac:dyDescent="0.2">
      <c r="B33" s="225" t="s">
        <v>15</v>
      </c>
      <c r="C33" s="50">
        <v>29</v>
      </c>
      <c r="D33" s="51" t="s">
        <v>0</v>
      </c>
      <c r="E33" s="116"/>
      <c r="F33" s="117"/>
      <c r="G33" s="83"/>
      <c r="H33" s="84"/>
      <c r="I33" s="86"/>
      <c r="J33" s="127"/>
      <c r="K33" s="88"/>
      <c r="L33" s="4"/>
      <c r="M33" s="4"/>
      <c r="N33" s="47"/>
      <c r="P33" s="18" t="str">
        <f t="shared" si="0"/>
        <v/>
      </c>
      <c r="Q33" s="38"/>
      <c r="R33" s="4"/>
      <c r="S33" s="23"/>
      <c r="T33" s="4"/>
      <c r="U33" s="23"/>
      <c r="V33" s="4"/>
      <c r="W33" s="47"/>
      <c r="X33" s="218" t="s">
        <v>49</v>
      </c>
      <c r="Y33" s="219"/>
      <c r="Z33" s="76" t="s">
        <v>62</v>
      </c>
    </row>
    <row r="34" spans="1:26" ht="15.95" customHeight="1" x14ac:dyDescent="0.15">
      <c r="B34" s="226"/>
      <c r="C34" s="52">
        <v>30</v>
      </c>
      <c r="D34" s="53" t="s">
        <v>27</v>
      </c>
      <c r="E34" s="89"/>
      <c r="F34" s="90"/>
      <c r="G34" s="123"/>
      <c r="H34" s="91"/>
      <c r="I34" s="92"/>
      <c r="J34" s="129"/>
      <c r="K34" s="94"/>
      <c r="L34" s="5"/>
      <c r="M34" s="5"/>
      <c r="N34" s="44"/>
      <c r="P34" s="5" t="str">
        <f t="shared" si="0"/>
        <v/>
      </c>
      <c r="Q34" s="24"/>
      <c r="R34" s="63">
        <f>(F34/Z34)-1</f>
        <v>-1</v>
      </c>
      <c r="S34" s="24"/>
      <c r="T34" s="5"/>
      <c r="U34" s="24"/>
      <c r="V34" s="5"/>
      <c r="W34" s="44"/>
      <c r="X34" s="31" t="s">
        <v>24</v>
      </c>
      <c r="Y34" s="21" t="e">
        <f>SLOPE(E34:E37,Z34:Z37)</f>
        <v>#DIV/0!</v>
      </c>
      <c r="Z34" s="81">
        <f>Z20</f>
        <v>2</v>
      </c>
    </row>
    <row r="35" spans="1:26" ht="15.95" customHeight="1" thickBot="1" x14ac:dyDescent="0.2">
      <c r="B35" s="226"/>
      <c r="C35" s="54">
        <v>31</v>
      </c>
      <c r="D35" s="55" t="s">
        <v>28</v>
      </c>
      <c r="E35" s="95"/>
      <c r="F35" s="96"/>
      <c r="G35" s="124"/>
      <c r="H35" s="97"/>
      <c r="I35" s="124"/>
      <c r="J35" s="125"/>
      <c r="K35" s="100"/>
      <c r="L35" s="2"/>
      <c r="M35" s="2"/>
      <c r="N35" s="45"/>
      <c r="P35" s="2" t="str">
        <f t="shared" si="0"/>
        <v/>
      </c>
      <c r="Q35" s="25"/>
      <c r="R35" s="66">
        <f>(F35/Z35)-1</f>
        <v>-1</v>
      </c>
      <c r="S35" s="25"/>
      <c r="T35" s="2"/>
      <c r="U35" s="25"/>
      <c r="V35" s="2"/>
      <c r="W35" s="45"/>
      <c r="X35" s="32" t="s">
        <v>25</v>
      </c>
      <c r="Y35" s="22" t="e">
        <f>INTERCEPT(E34:E37,Z34:Z37)</f>
        <v>#DIV/0!</v>
      </c>
      <c r="Z35" s="81">
        <f t="shared" ref="Z35:Z37" si="3">Z21</f>
        <v>5</v>
      </c>
    </row>
    <row r="36" spans="1:26" ht="15.95" customHeight="1" x14ac:dyDescent="0.15">
      <c r="B36" s="226"/>
      <c r="C36" s="54">
        <v>32</v>
      </c>
      <c r="D36" s="55" t="s">
        <v>29</v>
      </c>
      <c r="E36" s="95"/>
      <c r="F36" s="96"/>
      <c r="G36" s="124"/>
      <c r="H36" s="97"/>
      <c r="I36" s="124"/>
      <c r="J36" s="125"/>
      <c r="K36" s="100"/>
      <c r="L36" s="2"/>
      <c r="M36" s="2"/>
      <c r="N36" s="45"/>
      <c r="P36" s="2" t="str">
        <f t="shared" si="0"/>
        <v/>
      </c>
      <c r="Q36" s="25"/>
      <c r="R36" s="66">
        <f>(F36/Z36)-1</f>
        <v>-1</v>
      </c>
      <c r="S36" s="25"/>
      <c r="T36" s="2"/>
      <c r="U36" s="25"/>
      <c r="V36" s="2"/>
      <c r="W36" s="45"/>
      <c r="X36" s="130"/>
      <c r="Y36" s="130"/>
      <c r="Z36" s="81">
        <f t="shared" si="3"/>
        <v>10</v>
      </c>
    </row>
    <row r="37" spans="1:26" ht="15.95" customHeight="1" thickBot="1" x14ac:dyDescent="0.2">
      <c r="B37" s="226"/>
      <c r="C37" s="56">
        <v>33</v>
      </c>
      <c r="D37" s="57" t="s">
        <v>30</v>
      </c>
      <c r="E37" s="101"/>
      <c r="F37" s="102"/>
      <c r="G37" s="122"/>
      <c r="H37" s="103"/>
      <c r="I37" s="122"/>
      <c r="J37" s="126"/>
      <c r="K37" s="106"/>
      <c r="L37" s="3"/>
      <c r="M37" s="3"/>
      <c r="N37" s="46"/>
      <c r="P37" s="3" t="str">
        <f t="shared" si="0"/>
        <v/>
      </c>
      <c r="Q37" s="26"/>
      <c r="R37" s="69">
        <f>(F37/Z37)-1</f>
        <v>-1</v>
      </c>
      <c r="S37" s="26"/>
      <c r="T37" s="3"/>
      <c r="U37" s="26"/>
      <c r="V37" s="3"/>
      <c r="W37" s="46"/>
      <c r="X37" s="130"/>
      <c r="Y37" s="130"/>
      <c r="Z37" s="82">
        <f t="shared" si="3"/>
        <v>20</v>
      </c>
    </row>
    <row r="38" spans="1:26" ht="15.95" customHeight="1" thickBot="1" x14ac:dyDescent="0.2">
      <c r="B38" s="226"/>
      <c r="C38" s="50">
        <v>34</v>
      </c>
      <c r="D38" s="51" t="s">
        <v>0</v>
      </c>
      <c r="E38" s="85"/>
      <c r="F38" s="107"/>
      <c r="G38" s="83"/>
      <c r="H38" s="84"/>
      <c r="I38" s="83"/>
      <c r="J38" s="127"/>
      <c r="K38" s="214"/>
      <c r="L38" s="4"/>
      <c r="M38" s="4"/>
      <c r="N38" s="47"/>
      <c r="P38" s="16" t="str">
        <f t="shared" si="0"/>
        <v/>
      </c>
      <c r="Q38" s="38" t="e">
        <f>E38/E34</f>
        <v>#DIV/0!</v>
      </c>
      <c r="R38" s="4"/>
      <c r="S38" s="23"/>
      <c r="T38" s="4"/>
      <c r="U38" s="23"/>
      <c r="V38" s="4"/>
      <c r="W38" s="47"/>
    </row>
    <row r="39" spans="1:26" ht="15.95" customHeight="1" thickBot="1" x14ac:dyDescent="0.2">
      <c r="B39" s="226"/>
      <c r="C39" s="58">
        <v>35</v>
      </c>
      <c r="D39" s="59" t="s">
        <v>2</v>
      </c>
      <c r="E39" s="108"/>
      <c r="F39" s="109"/>
      <c r="G39" s="115"/>
      <c r="H39" s="110"/>
      <c r="I39" s="115"/>
      <c r="J39" s="128"/>
      <c r="K39" s="113"/>
      <c r="L39" s="18"/>
      <c r="M39" s="6"/>
      <c r="N39" s="48"/>
      <c r="P39" s="38" t="str">
        <f t="shared" si="0"/>
        <v/>
      </c>
      <c r="Q39" s="42"/>
      <c r="R39" s="6"/>
      <c r="S39" s="27"/>
      <c r="T39" s="6"/>
      <c r="U39" s="27"/>
      <c r="V39" s="6"/>
      <c r="W39" s="48"/>
    </row>
    <row r="40" spans="1:26" ht="15.95" customHeight="1" x14ac:dyDescent="0.15">
      <c r="B40" s="226"/>
      <c r="C40" s="52">
        <v>36</v>
      </c>
      <c r="D40" s="53" t="s">
        <v>32</v>
      </c>
      <c r="E40" s="89"/>
      <c r="F40" s="90"/>
      <c r="G40" s="123"/>
      <c r="H40" s="91"/>
      <c r="I40" s="123"/>
      <c r="J40" s="129"/>
      <c r="K40" s="94"/>
      <c r="L40" s="33" t="e">
        <f>(E40-$E$39-$Y$35)/$Y$34</f>
        <v>#DIV/0!</v>
      </c>
      <c r="M40" s="230" t="e">
        <f>AVERAGE(L40:L44)</f>
        <v>#DIV/0!</v>
      </c>
      <c r="N40" s="222" t="e">
        <f>STDEVA(L40:L44)/M40</f>
        <v>#DIV/0!</v>
      </c>
      <c r="P40" s="18" t="str">
        <f t="shared" si="0"/>
        <v/>
      </c>
      <c r="Q40" s="39"/>
      <c r="R40" s="5"/>
      <c r="S40" s="24"/>
      <c r="T40" s="5"/>
      <c r="U40" s="233" t="e">
        <f>ABS((AVERAGE(L40:L44)/$G$2-1))</f>
        <v>#DIV/0!</v>
      </c>
      <c r="V40" s="236" t="e">
        <f>(STDEVA(L40:L44)/M40)</f>
        <v>#DIV/0!</v>
      </c>
      <c r="W40" s="44"/>
    </row>
    <row r="41" spans="1:26" ht="15.95" customHeight="1" x14ac:dyDescent="0.15">
      <c r="B41" s="226"/>
      <c r="C41" s="54">
        <v>37</v>
      </c>
      <c r="D41" s="55" t="s">
        <v>31</v>
      </c>
      <c r="E41" s="95"/>
      <c r="F41" s="96"/>
      <c r="G41" s="124"/>
      <c r="H41" s="97"/>
      <c r="I41" s="124"/>
      <c r="J41" s="125"/>
      <c r="K41" s="100"/>
      <c r="L41" s="34" t="e">
        <f>(E41-$E$39-$Y$35)/$Y$34</f>
        <v>#DIV/0!</v>
      </c>
      <c r="M41" s="231"/>
      <c r="N41" s="223"/>
      <c r="P41" s="4" t="str">
        <f t="shared" si="0"/>
        <v/>
      </c>
      <c r="Q41" s="40"/>
      <c r="R41" s="2"/>
      <c r="S41" s="25"/>
      <c r="T41" s="2"/>
      <c r="U41" s="234"/>
      <c r="V41" s="237"/>
      <c r="W41" s="45"/>
    </row>
    <row r="42" spans="1:26" ht="15.95" customHeight="1" x14ac:dyDescent="0.15">
      <c r="B42" s="226"/>
      <c r="C42" s="54">
        <v>38</v>
      </c>
      <c r="D42" s="55" t="s">
        <v>33</v>
      </c>
      <c r="E42" s="95"/>
      <c r="F42" s="96"/>
      <c r="G42" s="124"/>
      <c r="H42" s="97"/>
      <c r="I42" s="124"/>
      <c r="J42" s="125"/>
      <c r="K42" s="100"/>
      <c r="L42" s="34" t="e">
        <f>(E42-$E$39-$Y$35)/$Y$34</f>
        <v>#DIV/0!</v>
      </c>
      <c r="M42" s="231"/>
      <c r="N42" s="223"/>
      <c r="P42" s="4" t="str">
        <f t="shared" si="0"/>
        <v/>
      </c>
      <c r="Q42" s="40"/>
      <c r="R42" s="2"/>
      <c r="S42" s="25"/>
      <c r="T42" s="2"/>
      <c r="U42" s="234"/>
      <c r="V42" s="237"/>
      <c r="W42" s="45"/>
    </row>
    <row r="43" spans="1:26" ht="15.95" customHeight="1" x14ac:dyDescent="0.15">
      <c r="B43" s="226"/>
      <c r="C43" s="54">
        <v>39</v>
      </c>
      <c r="D43" s="55" t="s">
        <v>34</v>
      </c>
      <c r="E43" s="95"/>
      <c r="F43" s="96"/>
      <c r="G43" s="124"/>
      <c r="H43" s="97"/>
      <c r="I43" s="124"/>
      <c r="J43" s="125"/>
      <c r="K43" s="100"/>
      <c r="L43" s="34" t="e">
        <f>(E43-$E$39-$Y$35)/$Y$34</f>
        <v>#DIV/0!</v>
      </c>
      <c r="M43" s="231"/>
      <c r="N43" s="223"/>
      <c r="P43" s="4" t="str">
        <f t="shared" si="0"/>
        <v/>
      </c>
      <c r="Q43" s="40"/>
      <c r="R43" s="2"/>
      <c r="S43" s="25"/>
      <c r="T43" s="2"/>
      <c r="U43" s="234"/>
      <c r="V43" s="237"/>
      <c r="W43" s="45"/>
    </row>
    <row r="44" spans="1:26" ht="15.95" customHeight="1" thickBot="1" x14ac:dyDescent="0.2">
      <c r="B44" s="226"/>
      <c r="C44" s="56">
        <v>40</v>
      </c>
      <c r="D44" s="57" t="s">
        <v>35</v>
      </c>
      <c r="E44" s="101"/>
      <c r="F44" s="102"/>
      <c r="G44" s="122"/>
      <c r="H44" s="103"/>
      <c r="I44" s="122"/>
      <c r="J44" s="126"/>
      <c r="K44" s="106"/>
      <c r="L44" s="35" t="e">
        <f>(E44-$E$39-$Y$35)/$Y$34</f>
        <v>#DIV/0!</v>
      </c>
      <c r="M44" s="232"/>
      <c r="N44" s="224"/>
      <c r="P44" s="16" t="str">
        <f t="shared" si="0"/>
        <v/>
      </c>
      <c r="Q44" s="41"/>
      <c r="R44" s="3"/>
      <c r="S44" s="26"/>
      <c r="T44" s="3"/>
      <c r="U44" s="235"/>
      <c r="V44" s="238"/>
      <c r="W44" s="46"/>
    </row>
    <row r="45" spans="1:26" ht="15.95" customHeight="1" thickBot="1" x14ac:dyDescent="0.2">
      <c r="B45" s="226"/>
      <c r="C45" s="50">
        <v>41</v>
      </c>
      <c r="D45" s="51" t="s">
        <v>28</v>
      </c>
      <c r="E45" s="85"/>
      <c r="F45" s="107"/>
      <c r="G45" s="83"/>
      <c r="H45" s="84"/>
      <c r="I45" s="83"/>
      <c r="J45" s="127"/>
      <c r="K45" s="88"/>
      <c r="L45" s="4"/>
      <c r="M45" s="4"/>
      <c r="N45" s="47"/>
      <c r="P45" s="38" t="str">
        <f t="shared" si="0"/>
        <v/>
      </c>
      <c r="Q45" s="38"/>
      <c r="R45" s="4"/>
      <c r="S45" s="23"/>
      <c r="T45" s="4"/>
      <c r="U45" s="23"/>
      <c r="V45" s="4"/>
      <c r="W45" s="47"/>
    </row>
    <row r="46" spans="1:26" ht="15.95" customHeight="1" thickBot="1" x14ac:dyDescent="0.2">
      <c r="B46" s="229"/>
      <c r="C46" s="58">
        <v>42</v>
      </c>
      <c r="D46" s="59" t="s">
        <v>0</v>
      </c>
      <c r="E46" s="108"/>
      <c r="F46" s="109"/>
      <c r="G46" s="115"/>
      <c r="H46" s="110"/>
      <c r="I46" s="115"/>
      <c r="J46" s="128"/>
      <c r="K46" s="113"/>
      <c r="L46" s="6"/>
      <c r="M46" s="6"/>
      <c r="N46" s="48"/>
      <c r="P46" s="6" t="str">
        <f t="shared" si="0"/>
        <v/>
      </c>
      <c r="Q46" s="42"/>
      <c r="R46" s="6"/>
      <c r="S46" s="27"/>
      <c r="T46" s="6"/>
      <c r="U46" s="27"/>
      <c r="V46" s="6"/>
      <c r="W46" s="48"/>
    </row>
    <row r="47" spans="1:26" s="138" customFormat="1" ht="15.95" customHeight="1" thickBot="1" x14ac:dyDescent="0.2">
      <c r="A47" s="137"/>
      <c r="P47" s="71">
        <f>COUNTIF(P6:P46,"○")</f>
        <v>0</v>
      </c>
      <c r="Q47" s="76"/>
      <c r="R47" s="72" t="s">
        <v>36</v>
      </c>
      <c r="S47" s="77" t="e">
        <f>SUM(S6:S9)</f>
        <v>#DIV/0!</v>
      </c>
      <c r="T47" s="73" t="e">
        <f>SUM(T6:T9)</f>
        <v>#DIV/0!</v>
      </c>
      <c r="U47" s="77" t="e">
        <f>SUM(U12:U44)</f>
        <v>#DIV/0!</v>
      </c>
      <c r="V47" s="73" t="e">
        <f>SUM(V12:V44)</f>
        <v>#DIV/0!</v>
      </c>
      <c r="W47" s="78" t="e">
        <f>W5</f>
        <v>#DIV/0!</v>
      </c>
    </row>
    <row r="48" spans="1:26" s="138" customFormat="1" x14ac:dyDescent="0.15">
      <c r="A48" s="137"/>
    </row>
    <row r="49" spans="1:1" s="138" customFormat="1" x14ac:dyDescent="0.15">
      <c r="A49" s="137"/>
    </row>
    <row r="50" spans="1:1" s="138" customFormat="1" x14ac:dyDescent="0.15">
      <c r="A50" s="137"/>
    </row>
    <row r="51" spans="1:1" s="138" customFormat="1" x14ac:dyDescent="0.15">
      <c r="A51" s="137"/>
    </row>
    <row r="52" spans="1:1" s="138" customFormat="1" x14ac:dyDescent="0.15">
      <c r="A52" s="137"/>
    </row>
    <row r="53" spans="1:1" s="138" customFormat="1" x14ac:dyDescent="0.15">
      <c r="A53" s="137"/>
    </row>
    <row r="54" spans="1:1" s="138" customFormat="1" x14ac:dyDescent="0.15">
      <c r="A54" s="137"/>
    </row>
    <row r="55" spans="1:1" s="138" customFormat="1" x14ac:dyDescent="0.15">
      <c r="A55" s="137"/>
    </row>
    <row r="56" spans="1:1" s="138" customFormat="1" x14ac:dyDescent="0.15">
      <c r="A56" s="137"/>
    </row>
    <row r="57" spans="1:1" s="138" customFormat="1" x14ac:dyDescent="0.15">
      <c r="A57" s="137"/>
    </row>
    <row r="58" spans="1:1" s="138" customFormat="1" x14ac:dyDescent="0.15">
      <c r="A58" s="137"/>
    </row>
    <row r="59" spans="1:1" s="138" customFormat="1" x14ac:dyDescent="0.15">
      <c r="A59" s="137"/>
    </row>
    <row r="60" spans="1:1" s="138" customFormat="1" x14ac:dyDescent="0.15">
      <c r="A60" s="137"/>
    </row>
    <row r="61" spans="1:1" s="138" customFormat="1" x14ac:dyDescent="0.15">
      <c r="A61" s="137"/>
    </row>
    <row r="62" spans="1:1" s="138" customFormat="1" x14ac:dyDescent="0.15">
      <c r="A62" s="137"/>
    </row>
    <row r="63" spans="1:1" s="138" customFormat="1" x14ac:dyDescent="0.15">
      <c r="A63" s="137"/>
    </row>
    <row r="64" spans="1:1" s="138" customFormat="1" x14ac:dyDescent="0.15">
      <c r="A64" s="137"/>
    </row>
    <row r="65" spans="1:31" s="138" customFormat="1" x14ac:dyDescent="0.15">
      <c r="A65" s="137"/>
    </row>
    <row r="66" spans="1:31" s="138" customFormat="1" x14ac:dyDescent="0.15">
      <c r="A66" s="137"/>
    </row>
    <row r="67" spans="1:31" s="138" customFormat="1" x14ac:dyDescent="0.15">
      <c r="A67" s="137"/>
    </row>
    <row r="68" spans="1:31" s="138" customFormat="1" x14ac:dyDescent="0.15">
      <c r="A68" s="137"/>
    </row>
    <row r="69" spans="1:31" s="138" customFormat="1" x14ac:dyDescent="0.15">
      <c r="A69" s="137"/>
    </row>
    <row r="70" spans="1:31" s="138" customFormat="1" x14ac:dyDescent="0.15">
      <c r="A70" s="137"/>
    </row>
    <row r="71" spans="1:31" s="138" customFormat="1" x14ac:dyDescent="0.15">
      <c r="A71" s="137"/>
    </row>
    <row r="72" spans="1:31" s="138" customFormat="1" x14ac:dyDescent="0.15">
      <c r="A72" s="137"/>
    </row>
    <row r="73" spans="1:31" s="138" customFormat="1" x14ac:dyDescent="0.15">
      <c r="A73" s="137"/>
    </row>
    <row r="74" spans="1:31" s="130" customFormat="1" x14ac:dyDescent="0.15">
      <c r="A74" s="137"/>
      <c r="O74" s="138"/>
      <c r="X74" s="138"/>
      <c r="Y74" s="138"/>
      <c r="Z74" s="138"/>
      <c r="AA74" s="138"/>
      <c r="AB74" s="138"/>
      <c r="AC74" s="138"/>
      <c r="AD74" s="138"/>
      <c r="AE74" s="138"/>
    </row>
    <row r="75" spans="1:31" s="130" customFormat="1" x14ac:dyDescent="0.15">
      <c r="A75" s="137"/>
      <c r="O75" s="138"/>
      <c r="X75" s="138"/>
      <c r="Y75" s="138"/>
      <c r="Z75" s="138"/>
      <c r="AA75" s="138"/>
      <c r="AB75" s="138"/>
      <c r="AC75" s="138"/>
      <c r="AD75" s="138"/>
      <c r="AE75" s="138"/>
    </row>
    <row r="76" spans="1:31" s="130" customFormat="1" x14ac:dyDescent="0.15">
      <c r="A76" s="137"/>
      <c r="O76" s="138"/>
      <c r="X76" s="138"/>
      <c r="Y76" s="138"/>
      <c r="Z76" s="138"/>
      <c r="AA76" s="138"/>
      <c r="AB76" s="138"/>
      <c r="AC76" s="138"/>
      <c r="AD76" s="138"/>
      <c r="AE76" s="138"/>
    </row>
    <row r="77" spans="1:31" s="130" customFormat="1" x14ac:dyDescent="0.15">
      <c r="A77" s="137"/>
      <c r="O77" s="138"/>
      <c r="X77" s="138"/>
      <c r="Y77" s="138"/>
      <c r="Z77" s="138"/>
      <c r="AA77" s="138"/>
      <c r="AB77" s="138"/>
      <c r="AC77" s="138"/>
      <c r="AD77" s="138"/>
      <c r="AE77" s="138"/>
    </row>
    <row r="78" spans="1:31" s="130" customFormat="1" x14ac:dyDescent="0.15">
      <c r="A78" s="137"/>
      <c r="O78" s="138"/>
      <c r="X78" s="138"/>
      <c r="Y78" s="138"/>
      <c r="Z78" s="138"/>
      <c r="AA78" s="138"/>
      <c r="AB78" s="138"/>
      <c r="AC78" s="138"/>
      <c r="AD78" s="138"/>
      <c r="AE78" s="138"/>
    </row>
    <row r="79" spans="1:31" s="130" customFormat="1" x14ac:dyDescent="0.15">
      <c r="A79" s="137"/>
      <c r="O79" s="138"/>
      <c r="X79" s="138"/>
      <c r="Y79" s="138"/>
      <c r="Z79" s="138"/>
      <c r="AA79" s="138"/>
      <c r="AB79" s="138"/>
      <c r="AC79" s="138"/>
      <c r="AD79" s="138"/>
      <c r="AE79" s="138"/>
    </row>
    <row r="80" spans="1:31" s="130" customFormat="1" x14ac:dyDescent="0.15">
      <c r="A80" s="137"/>
      <c r="O80" s="138"/>
      <c r="X80" s="138"/>
      <c r="Y80" s="138"/>
      <c r="Z80" s="138"/>
      <c r="AA80" s="138"/>
      <c r="AB80" s="138"/>
      <c r="AC80" s="138"/>
      <c r="AD80" s="138"/>
      <c r="AE80" s="138"/>
    </row>
    <row r="81" spans="1:31" s="130" customFormat="1" x14ac:dyDescent="0.15">
      <c r="A81" s="137"/>
      <c r="O81" s="138"/>
      <c r="X81" s="138"/>
      <c r="Y81" s="138"/>
      <c r="Z81" s="138"/>
      <c r="AA81" s="138"/>
      <c r="AB81" s="138"/>
      <c r="AC81" s="138"/>
      <c r="AD81" s="138"/>
      <c r="AE81" s="138"/>
    </row>
    <row r="82" spans="1:31" s="130" customFormat="1" x14ac:dyDescent="0.15">
      <c r="A82" s="137"/>
      <c r="O82" s="138"/>
      <c r="X82" s="138"/>
      <c r="Y82" s="138"/>
      <c r="Z82" s="138"/>
      <c r="AA82" s="138"/>
      <c r="AB82" s="138"/>
      <c r="AC82" s="138"/>
      <c r="AD82" s="138"/>
      <c r="AE82" s="138"/>
    </row>
    <row r="83" spans="1:31" s="130" customFormat="1" x14ac:dyDescent="0.15">
      <c r="A83" s="137"/>
      <c r="O83" s="138"/>
      <c r="X83" s="138"/>
      <c r="Y83" s="138"/>
      <c r="Z83" s="138"/>
      <c r="AA83" s="138"/>
      <c r="AB83" s="138"/>
      <c r="AC83" s="138"/>
      <c r="AD83" s="138"/>
      <c r="AE83" s="138"/>
    </row>
    <row r="84" spans="1:31" s="130" customFormat="1" x14ac:dyDescent="0.15">
      <c r="A84" s="137"/>
      <c r="O84" s="138"/>
      <c r="X84" s="138"/>
      <c r="Y84" s="138"/>
      <c r="Z84" s="138"/>
      <c r="AA84" s="138"/>
      <c r="AB84" s="138"/>
      <c r="AC84" s="138"/>
      <c r="AD84" s="138"/>
      <c r="AE84" s="138"/>
    </row>
    <row r="85" spans="1:31" s="130" customFormat="1" x14ac:dyDescent="0.15">
      <c r="A85" s="137"/>
      <c r="O85" s="138"/>
      <c r="X85" s="138"/>
      <c r="Y85" s="138"/>
      <c r="Z85" s="138"/>
      <c r="AA85" s="138"/>
      <c r="AB85" s="138"/>
      <c r="AC85" s="138"/>
      <c r="AD85" s="138"/>
      <c r="AE85" s="138"/>
    </row>
    <row r="86" spans="1:31" s="130" customFormat="1" x14ac:dyDescent="0.15">
      <c r="A86" s="137"/>
      <c r="O86" s="138"/>
      <c r="X86" s="138"/>
      <c r="Y86" s="138"/>
      <c r="Z86" s="138"/>
      <c r="AA86" s="138"/>
      <c r="AB86" s="138"/>
      <c r="AC86" s="138"/>
      <c r="AD86" s="138"/>
      <c r="AE86" s="138"/>
    </row>
    <row r="87" spans="1:31" s="130" customFormat="1" x14ac:dyDescent="0.15">
      <c r="A87" s="137"/>
      <c r="O87" s="138"/>
      <c r="X87" s="138"/>
      <c r="Y87" s="138"/>
      <c r="Z87" s="138"/>
      <c r="AA87" s="138"/>
      <c r="AB87" s="138"/>
      <c r="AC87" s="138"/>
      <c r="AD87" s="138"/>
      <c r="AE87" s="138"/>
    </row>
    <row r="88" spans="1:31" s="130" customFormat="1" x14ac:dyDescent="0.15">
      <c r="A88" s="137"/>
      <c r="O88" s="138"/>
      <c r="X88" s="138"/>
      <c r="Y88" s="138"/>
      <c r="Z88" s="138"/>
      <c r="AA88" s="138"/>
      <c r="AB88" s="138"/>
      <c r="AC88" s="138"/>
      <c r="AD88" s="138"/>
      <c r="AE88" s="138"/>
    </row>
    <row r="89" spans="1:31" s="130" customFormat="1" x14ac:dyDescent="0.15">
      <c r="A89" s="137"/>
      <c r="O89" s="138"/>
      <c r="X89" s="138"/>
      <c r="Y89" s="138"/>
      <c r="Z89" s="138"/>
      <c r="AA89" s="138"/>
      <c r="AB89" s="138"/>
      <c r="AC89" s="138"/>
      <c r="AD89" s="138"/>
      <c r="AE89" s="138"/>
    </row>
    <row r="90" spans="1:31" s="130" customFormat="1" x14ac:dyDescent="0.15">
      <c r="A90" s="137"/>
      <c r="O90" s="138"/>
      <c r="X90" s="138"/>
      <c r="Y90" s="138"/>
      <c r="Z90" s="138"/>
      <c r="AA90" s="138"/>
      <c r="AB90" s="138"/>
      <c r="AC90" s="138"/>
      <c r="AD90" s="138"/>
      <c r="AE90" s="138"/>
    </row>
    <row r="91" spans="1:31" s="130" customFormat="1" x14ac:dyDescent="0.15">
      <c r="A91" s="137"/>
      <c r="O91" s="138"/>
      <c r="X91" s="138"/>
      <c r="Y91" s="138"/>
      <c r="Z91" s="138"/>
      <c r="AA91" s="138"/>
      <c r="AB91" s="138"/>
      <c r="AC91" s="138"/>
      <c r="AD91" s="138"/>
      <c r="AE91" s="138"/>
    </row>
    <row r="92" spans="1:31" s="130" customFormat="1" x14ac:dyDescent="0.15">
      <c r="A92" s="137"/>
      <c r="O92" s="138"/>
      <c r="X92" s="138"/>
      <c r="Y92" s="138"/>
      <c r="Z92" s="138"/>
      <c r="AA92" s="138"/>
      <c r="AB92" s="138"/>
      <c r="AC92" s="138"/>
      <c r="AD92" s="138"/>
      <c r="AE92" s="138"/>
    </row>
    <row r="93" spans="1:31" s="130" customFormat="1" x14ac:dyDescent="0.15">
      <c r="A93" s="137"/>
      <c r="O93" s="138"/>
      <c r="X93" s="138"/>
      <c r="Y93" s="138"/>
      <c r="Z93" s="138"/>
      <c r="AA93" s="138"/>
      <c r="AB93" s="138"/>
      <c r="AC93" s="138"/>
      <c r="AD93" s="138"/>
      <c r="AE93" s="138"/>
    </row>
    <row r="94" spans="1:31" s="130" customFormat="1" x14ac:dyDescent="0.15">
      <c r="A94" s="137"/>
      <c r="O94" s="138"/>
      <c r="X94" s="138"/>
      <c r="Y94" s="138"/>
      <c r="Z94" s="138"/>
      <c r="AA94" s="138"/>
      <c r="AB94" s="138"/>
      <c r="AC94" s="138"/>
      <c r="AD94" s="138"/>
      <c r="AE94" s="138"/>
    </row>
    <row r="95" spans="1:31" s="130" customFormat="1" x14ac:dyDescent="0.15">
      <c r="A95" s="137"/>
      <c r="O95" s="138"/>
      <c r="X95" s="138"/>
      <c r="Y95" s="138"/>
      <c r="Z95" s="138"/>
      <c r="AA95" s="138"/>
      <c r="AB95" s="138"/>
      <c r="AC95" s="138"/>
      <c r="AD95" s="138"/>
      <c r="AE95" s="138"/>
    </row>
    <row r="96" spans="1:31" s="130" customFormat="1" x14ac:dyDescent="0.15">
      <c r="A96" s="137"/>
      <c r="O96" s="138"/>
      <c r="X96" s="138"/>
      <c r="Y96" s="138"/>
      <c r="Z96" s="138"/>
      <c r="AA96" s="138"/>
      <c r="AB96" s="138"/>
      <c r="AC96" s="138"/>
      <c r="AD96" s="138"/>
      <c r="AE96" s="138"/>
    </row>
    <row r="97" spans="1:31" s="130" customFormat="1" x14ac:dyDescent="0.15">
      <c r="A97" s="137"/>
      <c r="O97" s="138"/>
      <c r="X97" s="138"/>
      <c r="Y97" s="138"/>
      <c r="Z97" s="138"/>
      <c r="AA97" s="138"/>
      <c r="AB97" s="138"/>
      <c r="AC97" s="138"/>
      <c r="AD97" s="138"/>
      <c r="AE97" s="138"/>
    </row>
    <row r="98" spans="1:31" s="130" customFormat="1" x14ac:dyDescent="0.15">
      <c r="A98" s="137"/>
      <c r="O98" s="138"/>
      <c r="X98" s="138"/>
      <c r="Y98" s="138"/>
      <c r="Z98" s="138"/>
      <c r="AA98" s="138"/>
      <c r="AB98" s="138"/>
      <c r="AC98" s="138"/>
      <c r="AD98" s="138"/>
      <c r="AE98" s="138"/>
    </row>
    <row r="99" spans="1:31" s="130" customFormat="1" x14ac:dyDescent="0.15">
      <c r="A99" s="137"/>
      <c r="O99" s="138"/>
      <c r="X99" s="138"/>
      <c r="Y99" s="138"/>
      <c r="Z99" s="138"/>
      <c r="AA99" s="138"/>
      <c r="AB99" s="138"/>
      <c r="AC99" s="138"/>
      <c r="AD99" s="138"/>
      <c r="AE99" s="138"/>
    </row>
    <row r="100" spans="1:31" s="130" customFormat="1" x14ac:dyDescent="0.15">
      <c r="A100" s="137"/>
      <c r="O100" s="138"/>
      <c r="X100" s="138"/>
      <c r="Y100" s="138"/>
      <c r="Z100" s="138"/>
      <c r="AA100" s="138"/>
      <c r="AB100" s="138"/>
      <c r="AC100" s="138"/>
      <c r="AD100" s="138"/>
      <c r="AE100" s="138"/>
    </row>
    <row r="101" spans="1:31" s="130" customFormat="1" x14ac:dyDescent="0.15">
      <c r="A101" s="137"/>
      <c r="O101" s="138"/>
      <c r="X101" s="138"/>
      <c r="Y101" s="138"/>
      <c r="Z101" s="138"/>
      <c r="AA101" s="138"/>
      <c r="AB101" s="138"/>
      <c r="AC101" s="138"/>
      <c r="AD101" s="138"/>
      <c r="AE101" s="138"/>
    </row>
    <row r="102" spans="1:31" s="130" customFormat="1" x14ac:dyDescent="0.15">
      <c r="A102" s="137"/>
      <c r="O102" s="138"/>
      <c r="X102" s="138"/>
      <c r="Y102" s="138"/>
      <c r="Z102" s="138"/>
      <c r="AA102" s="138"/>
      <c r="AB102" s="138"/>
      <c r="AC102" s="138"/>
      <c r="AD102" s="138"/>
      <c r="AE102" s="138"/>
    </row>
    <row r="103" spans="1:31" s="130" customFormat="1" x14ac:dyDescent="0.15">
      <c r="A103" s="137"/>
      <c r="O103" s="138"/>
      <c r="X103" s="138"/>
      <c r="Y103" s="138"/>
      <c r="Z103" s="138"/>
      <c r="AA103" s="138"/>
      <c r="AB103" s="138"/>
      <c r="AC103" s="138"/>
      <c r="AD103" s="138"/>
      <c r="AE103" s="138"/>
    </row>
    <row r="104" spans="1:31" s="130" customFormat="1" x14ac:dyDescent="0.15">
      <c r="A104" s="137"/>
      <c r="O104" s="138"/>
      <c r="X104" s="138"/>
      <c r="Y104" s="138"/>
      <c r="Z104" s="138"/>
      <c r="AA104" s="138"/>
      <c r="AB104" s="138"/>
      <c r="AC104" s="138"/>
      <c r="AD104" s="138"/>
      <c r="AE104" s="138"/>
    </row>
    <row r="105" spans="1:31" s="130" customFormat="1" x14ac:dyDescent="0.15">
      <c r="A105" s="137"/>
      <c r="O105" s="138"/>
      <c r="X105" s="138"/>
      <c r="Y105" s="138"/>
      <c r="Z105" s="138"/>
      <c r="AA105" s="138"/>
      <c r="AB105" s="138"/>
      <c r="AC105" s="138"/>
      <c r="AD105" s="138"/>
      <c r="AE105" s="138"/>
    </row>
    <row r="106" spans="1:31" s="130" customFormat="1" x14ac:dyDescent="0.15">
      <c r="A106" s="137"/>
      <c r="O106" s="138"/>
      <c r="X106" s="138"/>
      <c r="Y106" s="138"/>
      <c r="Z106" s="138"/>
      <c r="AA106" s="138"/>
      <c r="AB106" s="138"/>
      <c r="AC106" s="138"/>
      <c r="AD106" s="138"/>
      <c r="AE106" s="138"/>
    </row>
    <row r="107" spans="1:31" s="130" customFormat="1" x14ac:dyDescent="0.15">
      <c r="A107" s="137"/>
      <c r="O107" s="138"/>
      <c r="X107" s="138"/>
      <c r="Y107" s="138"/>
      <c r="Z107" s="138"/>
      <c r="AA107" s="138"/>
      <c r="AB107" s="138"/>
      <c r="AC107" s="138"/>
      <c r="AD107" s="138"/>
      <c r="AE107" s="138"/>
    </row>
    <row r="108" spans="1:31" s="130" customFormat="1" x14ac:dyDescent="0.15">
      <c r="A108" s="137"/>
      <c r="O108" s="138"/>
      <c r="X108" s="138"/>
      <c r="Y108" s="138"/>
      <c r="Z108" s="138"/>
      <c r="AA108" s="138"/>
      <c r="AB108" s="138"/>
      <c r="AC108" s="138"/>
      <c r="AD108" s="138"/>
      <c r="AE108" s="138"/>
    </row>
    <row r="109" spans="1:31" s="130" customFormat="1" x14ac:dyDescent="0.15">
      <c r="A109" s="137"/>
      <c r="O109" s="138"/>
      <c r="X109" s="138"/>
      <c r="Y109" s="138"/>
      <c r="Z109" s="138"/>
      <c r="AA109" s="138"/>
      <c r="AB109" s="138"/>
      <c r="AC109" s="138"/>
      <c r="AD109" s="138"/>
      <c r="AE109" s="138"/>
    </row>
    <row r="110" spans="1:31" s="130" customFormat="1" x14ac:dyDescent="0.15">
      <c r="A110" s="137"/>
      <c r="O110" s="138"/>
      <c r="X110" s="138"/>
      <c r="Y110" s="138"/>
      <c r="Z110" s="138"/>
      <c r="AA110" s="138"/>
      <c r="AB110" s="138"/>
      <c r="AC110" s="138"/>
      <c r="AD110" s="138"/>
      <c r="AE110" s="138"/>
    </row>
    <row r="111" spans="1:31" s="130" customFormat="1" x14ac:dyDescent="0.15">
      <c r="A111" s="137"/>
      <c r="O111" s="138"/>
      <c r="X111" s="138"/>
      <c r="Y111" s="138"/>
      <c r="Z111" s="138"/>
      <c r="AA111" s="138"/>
      <c r="AB111" s="138"/>
      <c r="AC111" s="138"/>
      <c r="AD111" s="138"/>
      <c r="AE111" s="138"/>
    </row>
    <row r="112" spans="1:31" s="130" customFormat="1" x14ac:dyDescent="0.15">
      <c r="A112" s="137"/>
      <c r="O112" s="138"/>
      <c r="X112" s="138"/>
      <c r="Y112" s="138"/>
      <c r="Z112" s="138"/>
      <c r="AA112" s="138"/>
      <c r="AB112" s="138"/>
      <c r="AC112" s="138"/>
      <c r="AD112" s="138"/>
      <c r="AE112" s="138"/>
    </row>
    <row r="113" spans="1:31" s="130" customFormat="1" x14ac:dyDescent="0.15">
      <c r="A113" s="137"/>
      <c r="O113" s="138"/>
      <c r="X113" s="138"/>
      <c r="Y113" s="138"/>
      <c r="Z113" s="138"/>
      <c r="AA113" s="138"/>
      <c r="AB113" s="138"/>
      <c r="AC113" s="138"/>
      <c r="AD113" s="138"/>
      <c r="AE113" s="138"/>
    </row>
    <row r="114" spans="1:31" s="130" customFormat="1" x14ac:dyDescent="0.15">
      <c r="A114" s="137"/>
      <c r="O114" s="138"/>
      <c r="X114" s="138"/>
      <c r="Y114" s="138"/>
      <c r="Z114" s="138"/>
      <c r="AA114" s="138"/>
      <c r="AB114" s="138"/>
      <c r="AC114" s="138"/>
      <c r="AD114" s="138"/>
      <c r="AE114" s="138"/>
    </row>
    <row r="115" spans="1:31" s="130" customFormat="1" x14ac:dyDescent="0.15">
      <c r="A115" s="137"/>
      <c r="O115" s="138"/>
      <c r="X115" s="138"/>
      <c r="Y115" s="138"/>
      <c r="Z115" s="138"/>
      <c r="AA115" s="138"/>
      <c r="AB115" s="138"/>
      <c r="AC115" s="138"/>
      <c r="AD115" s="138"/>
      <c r="AE115" s="138"/>
    </row>
    <row r="116" spans="1:31" s="130" customFormat="1" x14ac:dyDescent="0.15">
      <c r="A116" s="137"/>
      <c r="O116" s="138"/>
      <c r="X116" s="138"/>
      <c r="Y116" s="138"/>
      <c r="Z116" s="138"/>
      <c r="AA116" s="138"/>
      <c r="AB116" s="138"/>
      <c r="AC116" s="138"/>
      <c r="AD116" s="138"/>
      <c r="AE116" s="138"/>
    </row>
    <row r="117" spans="1:31" s="130" customFormat="1" x14ac:dyDescent="0.15">
      <c r="A117" s="137"/>
      <c r="O117" s="138"/>
      <c r="X117" s="138"/>
      <c r="Y117" s="138"/>
      <c r="Z117" s="138"/>
      <c r="AA117" s="138"/>
      <c r="AB117" s="138"/>
      <c r="AC117" s="138"/>
      <c r="AD117" s="138"/>
      <c r="AE117" s="138"/>
    </row>
    <row r="118" spans="1:31" s="130" customFormat="1" x14ac:dyDescent="0.15">
      <c r="A118" s="137"/>
      <c r="O118" s="138"/>
      <c r="X118" s="138"/>
      <c r="Y118" s="138"/>
      <c r="Z118" s="138"/>
      <c r="AA118" s="138"/>
      <c r="AB118" s="138"/>
      <c r="AC118" s="138"/>
      <c r="AD118" s="138"/>
      <c r="AE118" s="138"/>
    </row>
    <row r="119" spans="1:31" s="130" customFormat="1" x14ac:dyDescent="0.15">
      <c r="A119" s="137"/>
      <c r="O119" s="138"/>
      <c r="X119" s="138"/>
      <c r="Y119" s="138"/>
      <c r="Z119" s="138"/>
      <c r="AA119" s="138"/>
      <c r="AB119" s="138"/>
      <c r="AC119" s="138"/>
      <c r="AD119" s="138"/>
      <c r="AE119" s="138"/>
    </row>
    <row r="120" spans="1:31" s="130" customFormat="1" x14ac:dyDescent="0.15">
      <c r="A120" s="137"/>
      <c r="O120" s="138"/>
      <c r="X120" s="138"/>
      <c r="Y120" s="138"/>
      <c r="Z120" s="138"/>
      <c r="AA120" s="138"/>
      <c r="AB120" s="138"/>
      <c r="AC120" s="138"/>
      <c r="AD120" s="138"/>
      <c r="AE120" s="138"/>
    </row>
    <row r="121" spans="1:31" s="130" customFormat="1" x14ac:dyDescent="0.15">
      <c r="A121" s="137"/>
      <c r="O121" s="138"/>
      <c r="X121" s="138"/>
      <c r="Y121" s="138"/>
      <c r="Z121" s="138"/>
      <c r="AA121" s="138"/>
      <c r="AB121" s="138"/>
      <c r="AC121" s="138"/>
      <c r="AD121" s="138"/>
      <c r="AE121" s="138"/>
    </row>
    <row r="122" spans="1:31" s="130" customFormat="1" x14ac:dyDescent="0.15">
      <c r="A122" s="137"/>
      <c r="O122" s="138"/>
      <c r="X122" s="138"/>
      <c r="Y122" s="138"/>
      <c r="Z122" s="138"/>
      <c r="AA122" s="138"/>
      <c r="AB122" s="138"/>
      <c r="AC122" s="138"/>
      <c r="AD122" s="138"/>
      <c r="AE122" s="138"/>
    </row>
    <row r="123" spans="1:31" s="130" customFormat="1" x14ac:dyDescent="0.15">
      <c r="A123" s="137"/>
      <c r="O123" s="138"/>
      <c r="X123" s="138"/>
      <c r="Y123" s="138"/>
      <c r="Z123" s="138"/>
      <c r="AA123" s="138"/>
      <c r="AB123" s="138"/>
      <c r="AC123" s="138"/>
      <c r="AD123" s="138"/>
      <c r="AE123" s="138"/>
    </row>
    <row r="124" spans="1:31" s="130" customFormat="1" x14ac:dyDescent="0.15">
      <c r="A124" s="137"/>
      <c r="O124" s="138"/>
      <c r="X124" s="138"/>
      <c r="Y124" s="138"/>
      <c r="Z124" s="138"/>
      <c r="AA124" s="138"/>
      <c r="AB124" s="138"/>
      <c r="AC124" s="138"/>
      <c r="AD124" s="138"/>
      <c r="AE124" s="138"/>
    </row>
    <row r="125" spans="1:31" s="130" customFormat="1" x14ac:dyDescent="0.15">
      <c r="A125" s="137"/>
      <c r="O125" s="138"/>
      <c r="X125" s="138"/>
      <c r="Y125" s="138"/>
      <c r="Z125" s="138"/>
      <c r="AA125" s="138"/>
      <c r="AB125" s="138"/>
      <c r="AC125" s="138"/>
      <c r="AD125" s="138"/>
      <c r="AE125" s="138"/>
    </row>
    <row r="126" spans="1:31" s="130" customFormat="1" x14ac:dyDescent="0.15">
      <c r="A126" s="137"/>
      <c r="O126" s="138"/>
      <c r="X126" s="138"/>
      <c r="Y126" s="138"/>
      <c r="Z126" s="138"/>
      <c r="AA126" s="138"/>
      <c r="AB126" s="138"/>
      <c r="AC126" s="138"/>
      <c r="AD126" s="138"/>
      <c r="AE126" s="138"/>
    </row>
    <row r="127" spans="1:31" s="130" customFormat="1" x14ac:dyDescent="0.15">
      <c r="A127" s="137"/>
      <c r="O127" s="138"/>
      <c r="X127" s="138"/>
      <c r="Y127" s="138"/>
      <c r="Z127" s="138"/>
      <c r="AA127" s="138"/>
      <c r="AB127" s="138"/>
      <c r="AC127" s="138"/>
      <c r="AD127" s="138"/>
      <c r="AE127" s="138"/>
    </row>
    <row r="128" spans="1:31" s="130" customFormat="1" x14ac:dyDescent="0.15">
      <c r="A128" s="137"/>
      <c r="O128" s="138"/>
      <c r="X128" s="138"/>
      <c r="Y128" s="138"/>
      <c r="Z128" s="138"/>
      <c r="AA128" s="138"/>
      <c r="AB128" s="138"/>
      <c r="AC128" s="138"/>
      <c r="AD128" s="138"/>
      <c r="AE128" s="138"/>
    </row>
    <row r="129" spans="1:31" s="130" customFormat="1" x14ac:dyDescent="0.15">
      <c r="A129" s="137"/>
      <c r="O129" s="138"/>
      <c r="X129" s="138"/>
      <c r="Y129" s="138"/>
      <c r="Z129" s="138"/>
      <c r="AA129" s="138"/>
      <c r="AB129" s="138"/>
      <c r="AC129" s="138"/>
      <c r="AD129" s="138"/>
      <c r="AE129" s="138"/>
    </row>
    <row r="130" spans="1:31" s="130" customFormat="1" x14ac:dyDescent="0.15">
      <c r="A130" s="137"/>
      <c r="O130" s="138"/>
      <c r="X130" s="138"/>
      <c r="Y130" s="138"/>
      <c r="Z130" s="138"/>
      <c r="AA130" s="138"/>
      <c r="AB130" s="138"/>
      <c r="AC130" s="138"/>
      <c r="AD130" s="138"/>
      <c r="AE130" s="138"/>
    </row>
    <row r="131" spans="1:31" s="130" customFormat="1" x14ac:dyDescent="0.15">
      <c r="A131" s="137"/>
      <c r="O131" s="138"/>
      <c r="X131" s="138"/>
      <c r="Y131" s="138"/>
      <c r="Z131" s="138"/>
      <c r="AA131" s="138"/>
      <c r="AB131" s="138"/>
      <c r="AC131" s="138"/>
      <c r="AD131" s="138"/>
      <c r="AE131" s="138"/>
    </row>
    <row r="132" spans="1:31" s="130" customFormat="1" x14ac:dyDescent="0.15">
      <c r="A132" s="137"/>
      <c r="O132" s="138"/>
      <c r="X132" s="138"/>
      <c r="Y132" s="138"/>
      <c r="Z132" s="138"/>
      <c r="AA132" s="138"/>
      <c r="AB132" s="138"/>
      <c r="AC132" s="138"/>
      <c r="AD132" s="138"/>
      <c r="AE132" s="138"/>
    </row>
    <row r="133" spans="1:31" s="130" customFormat="1" x14ac:dyDescent="0.15">
      <c r="A133" s="137"/>
      <c r="O133" s="138"/>
      <c r="X133" s="138"/>
      <c r="Y133" s="138"/>
      <c r="Z133" s="138"/>
      <c r="AA133" s="138"/>
      <c r="AB133" s="138"/>
      <c r="AC133" s="138"/>
      <c r="AD133" s="138"/>
      <c r="AE133" s="138"/>
    </row>
  </sheetData>
  <sheetProtection algorithmName="SHA-512" hashValue="wWpMe+z+ga4dQtfj1+YEfROWkzetV4Tac0x2BNm/z4Ir0DcCAtM0JF/RyBwGfXcz4QRYmur9plEajOq3LRoLCw==" saltValue="yMXNgwrJdkW7x6jRin/51g==" spinCount="100000" sheet="1" objects="1" scenarios="1"/>
  <mergeCells count="21">
    <mergeCell ref="E2:F2"/>
    <mergeCell ref="P2:W2"/>
    <mergeCell ref="B3:N3"/>
    <mergeCell ref="B5:B18"/>
    <mergeCell ref="X5:Y5"/>
    <mergeCell ref="M12:M16"/>
    <mergeCell ref="N12:N16"/>
    <mergeCell ref="U12:U16"/>
    <mergeCell ref="V12:V16"/>
    <mergeCell ref="B19:B32"/>
    <mergeCell ref="X19:Y19"/>
    <mergeCell ref="M26:M30"/>
    <mergeCell ref="N26:N30"/>
    <mergeCell ref="U26:U30"/>
    <mergeCell ref="V26:V30"/>
    <mergeCell ref="B33:B46"/>
    <mergeCell ref="X33:Y33"/>
    <mergeCell ref="M40:M44"/>
    <mergeCell ref="N40:N44"/>
    <mergeCell ref="U40:U44"/>
    <mergeCell ref="V40:V44"/>
  </mergeCells>
  <phoneticPr fontId="2"/>
  <dataValidations count="1">
    <dataValidation type="list" errorStyle="warning" allowBlank="1" showInputMessage="1" showErrorMessage="1" sqref="K5:K46 P5:P46" xr:uid="{00000000-0002-0000-0200-000000000000}">
      <formula1>"○"</formula1>
    </dataValidation>
  </dataValidations>
  <pageMargins left="0.25" right="0.25" top="0.75" bottom="0.75" header="0.3" footer="0.3"/>
  <pageSetup paperSize="9" scale="43" orientation="landscape" r:id="rId1"/>
  <colBreaks count="1" manualBreakCount="1">
    <brk id="14" max="132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E133"/>
  <sheetViews>
    <sheetView tabSelected="1" zoomScaleNormal="100" workbookViewId="0">
      <pane xSplit="1" ySplit="4" topLeftCell="B5" activePane="bottomRight" state="frozen"/>
      <selection activeCell="E5" sqref="E5"/>
      <selection pane="topRight" activeCell="E5" sqref="E5"/>
      <selection pane="bottomLeft" activeCell="E5" sqref="E5"/>
      <selection pane="bottomRight" activeCell="E5" sqref="E5"/>
    </sheetView>
  </sheetViews>
  <sheetFormatPr defaultRowHeight="13.5" x14ac:dyDescent="0.15"/>
  <cols>
    <col min="1" max="1" width="9" style="137"/>
    <col min="2" max="3" width="9" style="1"/>
    <col min="4" max="4" width="21.25" style="1" bestFit="1" customWidth="1"/>
    <col min="5" max="5" width="11.25" style="1" customWidth="1"/>
    <col min="6" max="6" width="11.625" style="1" customWidth="1"/>
    <col min="7" max="7" width="7.75" style="1" bestFit="1" customWidth="1"/>
    <col min="8" max="8" width="9.25" style="1" bestFit="1" customWidth="1"/>
    <col min="9" max="9" width="11.5" style="1" customWidth="1"/>
    <col min="10" max="10" width="11.25" style="1" customWidth="1"/>
    <col min="11" max="11" width="18.125" style="1" customWidth="1"/>
    <col min="12" max="12" width="18" style="1" customWidth="1"/>
    <col min="13" max="13" width="17.5" style="1" bestFit="1" customWidth="1"/>
    <col min="14" max="14" width="12.5" style="1" customWidth="1"/>
    <col min="15" max="15" width="9" style="138"/>
    <col min="16" max="16" width="20" style="1" customWidth="1"/>
    <col min="17" max="17" width="17.625" style="1" bestFit="1" customWidth="1"/>
    <col min="18" max="18" width="13.25" style="1" customWidth="1"/>
    <col min="19" max="19" width="14.875" style="1" customWidth="1"/>
    <col min="20" max="20" width="14" style="1" customWidth="1"/>
    <col min="21" max="21" width="12.75" style="1" customWidth="1"/>
    <col min="22" max="22" width="13" style="1" customWidth="1"/>
    <col min="23" max="23" width="14.375" style="1" customWidth="1"/>
    <col min="24" max="25" width="9" style="138"/>
    <col min="26" max="26" width="11.25" style="138" bestFit="1" customWidth="1"/>
    <col min="27" max="31" width="9" style="138"/>
    <col min="32" max="16384" width="9" style="1"/>
  </cols>
  <sheetData>
    <row r="1" spans="1:26" s="138" customFormat="1" ht="14.25" thickBot="1" x14ac:dyDescent="0.2">
      <c r="A1" s="137"/>
      <c r="E1" s="139"/>
      <c r="I1" s="139"/>
    </row>
    <row r="2" spans="1:26" ht="30.75" customHeight="1" thickBot="1" x14ac:dyDescent="0.2">
      <c r="B2" s="153" t="s">
        <v>12</v>
      </c>
      <c r="C2" s="154"/>
      <c r="D2" s="134" t="s">
        <v>64</v>
      </c>
      <c r="E2" s="242" t="s">
        <v>19</v>
      </c>
      <c r="F2" s="243"/>
      <c r="G2" s="135"/>
      <c r="H2" s="163" t="s">
        <v>20</v>
      </c>
      <c r="I2" s="138"/>
      <c r="J2" s="153" t="s">
        <v>38</v>
      </c>
      <c r="K2" s="164"/>
      <c r="L2" s="136" t="e">
        <f>SUM(P3:W3)</f>
        <v>#DIV/0!</v>
      </c>
      <c r="M2" s="165" t="s">
        <v>37</v>
      </c>
      <c r="N2" s="138"/>
      <c r="P2" s="242" t="s">
        <v>45</v>
      </c>
      <c r="Q2" s="244"/>
      <c r="R2" s="244"/>
      <c r="S2" s="244"/>
      <c r="T2" s="244"/>
      <c r="U2" s="244"/>
      <c r="V2" s="244"/>
      <c r="W2" s="243"/>
    </row>
    <row r="3" spans="1:26" s="138" customFormat="1" ht="52.5" customHeight="1" thickBot="1" x14ac:dyDescent="0.2">
      <c r="A3" s="137"/>
      <c r="B3" s="220" t="s">
        <v>63</v>
      </c>
      <c r="C3" s="221"/>
      <c r="D3" s="221"/>
      <c r="E3" s="221"/>
      <c r="F3" s="221"/>
      <c r="G3" s="221"/>
      <c r="H3" s="221"/>
      <c r="I3" s="221"/>
      <c r="J3" s="221"/>
      <c r="K3" s="221"/>
      <c r="L3" s="221"/>
      <c r="M3" s="221"/>
      <c r="N3" s="221"/>
      <c r="P3" s="131">
        <f>P47*10</f>
        <v>0</v>
      </c>
      <c r="Q3" s="132" t="e">
        <f>SUM(Q5:Q46)</f>
        <v>#DIV/0!</v>
      </c>
      <c r="R3" s="74"/>
      <c r="S3" s="132" t="e">
        <f>S47*100</f>
        <v>#DIV/0!</v>
      </c>
      <c r="T3" s="74" t="e">
        <f>T47*100</f>
        <v>#DIV/0!</v>
      </c>
      <c r="U3" s="132" t="e">
        <f>U47*100</f>
        <v>#DIV/0!</v>
      </c>
      <c r="V3" s="74" t="e">
        <f>V47*100</f>
        <v>#DIV/0!</v>
      </c>
      <c r="W3" s="133" t="e">
        <f>W47*100</f>
        <v>#DIV/0!</v>
      </c>
    </row>
    <row r="4" spans="1:26" ht="41.25" thickBot="1" x14ac:dyDescent="0.2">
      <c r="B4" s="155" t="s">
        <v>11</v>
      </c>
      <c r="C4" s="156" t="s">
        <v>9</v>
      </c>
      <c r="D4" s="157" t="s">
        <v>10</v>
      </c>
      <c r="E4" s="156" t="s">
        <v>1</v>
      </c>
      <c r="F4" s="158" t="s">
        <v>7</v>
      </c>
      <c r="G4" s="156" t="s">
        <v>6</v>
      </c>
      <c r="H4" s="158" t="s">
        <v>46</v>
      </c>
      <c r="I4" s="156" t="s">
        <v>3</v>
      </c>
      <c r="J4" s="159" t="s">
        <v>4</v>
      </c>
      <c r="K4" s="160" t="s">
        <v>16</v>
      </c>
      <c r="L4" s="161" t="s">
        <v>8</v>
      </c>
      <c r="M4" s="161" t="s">
        <v>22</v>
      </c>
      <c r="N4" s="162" t="s">
        <v>23</v>
      </c>
      <c r="P4" s="160" t="s">
        <v>16</v>
      </c>
      <c r="Q4" s="155" t="s">
        <v>17</v>
      </c>
      <c r="R4" s="161" t="s">
        <v>39</v>
      </c>
      <c r="S4" s="158" t="s">
        <v>40</v>
      </c>
      <c r="T4" s="161" t="s">
        <v>41</v>
      </c>
      <c r="U4" s="158" t="s">
        <v>42</v>
      </c>
      <c r="V4" s="161" t="s">
        <v>43</v>
      </c>
      <c r="W4" s="162" t="s">
        <v>44</v>
      </c>
    </row>
    <row r="5" spans="1:26" ht="15.95" customHeight="1" thickBot="1" x14ac:dyDescent="0.2">
      <c r="B5" s="225" t="s">
        <v>5</v>
      </c>
      <c r="C5" s="50">
        <v>1</v>
      </c>
      <c r="D5" s="51" t="s">
        <v>0</v>
      </c>
      <c r="E5" s="83"/>
      <c r="F5" s="84"/>
      <c r="G5" s="85"/>
      <c r="H5" s="84"/>
      <c r="I5" s="86"/>
      <c r="J5" s="87"/>
      <c r="K5" s="88"/>
      <c r="L5" s="4"/>
      <c r="M5" s="4"/>
      <c r="N5" s="47"/>
      <c r="P5" s="43" t="str">
        <f>IF(K5=0,"",K5)</f>
        <v/>
      </c>
      <c r="Q5" s="43"/>
      <c r="R5" s="18"/>
      <c r="S5" s="28"/>
      <c r="T5" s="18"/>
      <c r="U5" s="28"/>
      <c r="V5" s="18"/>
      <c r="W5" s="61" t="e">
        <f>(STDEVA(L12:L16,L26:L30,L40:L44)/AVERAGE(L12:L16,L26:L30,L40:L44))</f>
        <v>#DIV/0!</v>
      </c>
      <c r="X5" s="218" t="s">
        <v>47</v>
      </c>
      <c r="Y5" s="219"/>
      <c r="Z5" s="76" t="s">
        <v>62</v>
      </c>
    </row>
    <row r="6" spans="1:26" ht="15.95" customHeight="1" x14ac:dyDescent="0.15">
      <c r="B6" s="226"/>
      <c r="C6" s="52">
        <v>2</v>
      </c>
      <c r="D6" s="53" t="s">
        <v>27</v>
      </c>
      <c r="E6" s="89"/>
      <c r="F6" s="90"/>
      <c r="G6" s="89"/>
      <c r="H6" s="91"/>
      <c r="I6" s="92"/>
      <c r="J6" s="93"/>
      <c r="K6" s="94"/>
      <c r="L6" s="5"/>
      <c r="M6" s="5"/>
      <c r="N6" s="44"/>
      <c r="P6" s="5" t="str">
        <f t="shared" ref="P6:P46" si="0">IF(K6=0,"",K6)</f>
        <v/>
      </c>
      <c r="Q6" s="24"/>
      <c r="R6" s="62">
        <f>(F6/Z6)-1</f>
        <v>-1</v>
      </c>
      <c r="S6" s="63" t="e">
        <f>ABS((AVERAGE(F34,F20,F6)/Z6)-1)</f>
        <v>#DIV/0!</v>
      </c>
      <c r="T6" s="64" t="e">
        <f>STDEVA(F6,F20,F34)/AVERAGE(F6,F20,F34)</f>
        <v>#DIV/0!</v>
      </c>
      <c r="U6" s="24"/>
      <c r="V6" s="5"/>
      <c r="W6" s="44"/>
      <c r="X6" s="31" t="s">
        <v>24</v>
      </c>
      <c r="Y6" s="21" t="e">
        <f>SLOPE(E6:E9,Z6:Z9)</f>
        <v>#DIV/0!</v>
      </c>
      <c r="Z6" s="79">
        <v>2</v>
      </c>
    </row>
    <row r="7" spans="1:26" ht="15.95" customHeight="1" thickBot="1" x14ac:dyDescent="0.2">
      <c r="B7" s="226"/>
      <c r="C7" s="54">
        <v>3</v>
      </c>
      <c r="D7" s="55" t="s">
        <v>28</v>
      </c>
      <c r="E7" s="95"/>
      <c r="F7" s="96"/>
      <c r="G7" s="95"/>
      <c r="H7" s="97"/>
      <c r="I7" s="98"/>
      <c r="J7" s="99"/>
      <c r="K7" s="100"/>
      <c r="L7" s="2"/>
      <c r="M7" s="2"/>
      <c r="N7" s="45"/>
      <c r="P7" s="2" t="str">
        <f t="shared" si="0"/>
        <v/>
      </c>
      <c r="Q7" s="25"/>
      <c r="R7" s="65">
        <f>(F7/Z7)-1</f>
        <v>-1</v>
      </c>
      <c r="S7" s="66" t="e">
        <f>ABS((AVERAGE(F35,F21,F7)/Z7)-1)</f>
        <v>#DIV/0!</v>
      </c>
      <c r="T7" s="67" t="e">
        <f t="shared" ref="T7:T9" si="1">STDEVA(F7,F21,F35)/AVERAGE(F7,F21,F35)</f>
        <v>#DIV/0!</v>
      </c>
      <c r="U7" s="25"/>
      <c r="V7" s="2"/>
      <c r="W7" s="45"/>
      <c r="X7" s="32" t="s">
        <v>25</v>
      </c>
      <c r="Y7" s="22" t="e">
        <f>INTERCEPT(E6:E9,Z6:Z9)</f>
        <v>#DIV/0!</v>
      </c>
      <c r="Z7" s="79">
        <v>5</v>
      </c>
    </row>
    <row r="8" spans="1:26" ht="15.95" customHeight="1" x14ac:dyDescent="0.15">
      <c r="B8" s="226"/>
      <c r="C8" s="54">
        <v>4</v>
      </c>
      <c r="D8" s="55" t="s">
        <v>29</v>
      </c>
      <c r="E8" s="95"/>
      <c r="F8" s="96"/>
      <c r="G8" s="95"/>
      <c r="H8" s="97"/>
      <c r="I8" s="98"/>
      <c r="J8" s="99"/>
      <c r="K8" s="100"/>
      <c r="L8" s="2"/>
      <c r="M8" s="2"/>
      <c r="N8" s="45"/>
      <c r="P8" s="2" t="str">
        <f t="shared" si="0"/>
        <v/>
      </c>
      <c r="Q8" s="25"/>
      <c r="R8" s="65">
        <f>(F8/Z8)-1</f>
        <v>-1</v>
      </c>
      <c r="S8" s="66" t="e">
        <f>ABS((AVERAGE(F36,F22,F8)/Z8)-1)</f>
        <v>#DIV/0!</v>
      </c>
      <c r="T8" s="67" t="e">
        <f t="shared" si="1"/>
        <v>#DIV/0!</v>
      </c>
      <c r="U8" s="25"/>
      <c r="V8" s="2"/>
      <c r="W8" s="45"/>
      <c r="X8" s="130"/>
      <c r="Y8" s="130"/>
      <c r="Z8" s="79">
        <v>10</v>
      </c>
    </row>
    <row r="9" spans="1:26" ht="15.95" customHeight="1" thickBot="1" x14ac:dyDescent="0.2">
      <c r="B9" s="226"/>
      <c r="C9" s="56">
        <v>5</v>
      </c>
      <c r="D9" s="57" t="s">
        <v>30</v>
      </c>
      <c r="E9" s="101"/>
      <c r="F9" s="102"/>
      <c r="G9" s="101"/>
      <c r="H9" s="103"/>
      <c r="I9" s="104"/>
      <c r="J9" s="105"/>
      <c r="K9" s="106"/>
      <c r="L9" s="3"/>
      <c r="M9" s="3"/>
      <c r="N9" s="46"/>
      <c r="P9" s="3" t="str">
        <f t="shared" si="0"/>
        <v/>
      </c>
      <c r="Q9" s="26"/>
      <c r="R9" s="68">
        <f>(F9/Z9)-1</f>
        <v>-1</v>
      </c>
      <c r="S9" s="69" t="e">
        <f>ABS((AVERAGE(F37,F23,F9)/Z9)-1)</f>
        <v>#DIV/0!</v>
      </c>
      <c r="T9" s="70" t="e">
        <f t="shared" si="1"/>
        <v>#DIV/0!</v>
      </c>
      <c r="U9" s="26"/>
      <c r="V9" s="3"/>
      <c r="W9" s="46"/>
      <c r="X9" s="130"/>
      <c r="Y9" s="130"/>
      <c r="Z9" s="80">
        <v>20</v>
      </c>
    </row>
    <row r="10" spans="1:26" ht="15.95" customHeight="1" thickBot="1" x14ac:dyDescent="0.2">
      <c r="B10" s="226"/>
      <c r="C10" s="50">
        <v>6</v>
      </c>
      <c r="D10" s="51" t="s">
        <v>0</v>
      </c>
      <c r="E10" s="85"/>
      <c r="F10" s="107"/>
      <c r="G10" s="85"/>
      <c r="H10" s="84"/>
      <c r="I10" s="86"/>
      <c r="J10" s="87"/>
      <c r="K10" s="214"/>
      <c r="L10" s="4"/>
      <c r="M10" s="4"/>
      <c r="N10" s="47"/>
      <c r="P10" s="38" t="str">
        <f t="shared" si="0"/>
        <v/>
      </c>
      <c r="Q10" s="38" t="e">
        <f>E10/E6</f>
        <v>#DIV/0!</v>
      </c>
      <c r="R10" s="4"/>
      <c r="S10" s="23"/>
      <c r="T10" s="4"/>
      <c r="U10" s="23"/>
      <c r="V10" s="4"/>
      <c r="W10" s="47"/>
    </row>
    <row r="11" spans="1:26" ht="15.95" customHeight="1" thickBot="1" x14ac:dyDescent="0.2">
      <c r="B11" s="226"/>
      <c r="C11" s="58">
        <v>7</v>
      </c>
      <c r="D11" s="59" t="s">
        <v>2</v>
      </c>
      <c r="E11" s="108"/>
      <c r="F11" s="109"/>
      <c r="G11" s="108"/>
      <c r="H11" s="110"/>
      <c r="I11" s="111"/>
      <c r="J11" s="112"/>
      <c r="K11" s="113"/>
      <c r="L11" s="18"/>
      <c r="M11" s="6"/>
      <c r="N11" s="48"/>
      <c r="P11" s="18" t="str">
        <f t="shared" si="0"/>
        <v/>
      </c>
      <c r="Q11" s="42"/>
      <c r="R11" s="6"/>
      <c r="S11" s="27"/>
      <c r="T11" s="6"/>
      <c r="U11" s="27"/>
      <c r="V11" s="6"/>
      <c r="W11" s="48"/>
    </row>
    <row r="12" spans="1:26" ht="15.95" customHeight="1" x14ac:dyDescent="0.15">
      <c r="B12" s="226"/>
      <c r="C12" s="52">
        <v>8</v>
      </c>
      <c r="D12" s="53" t="s">
        <v>32</v>
      </c>
      <c r="E12" s="89"/>
      <c r="F12" s="90"/>
      <c r="G12" s="89"/>
      <c r="H12" s="91"/>
      <c r="I12" s="92"/>
      <c r="J12" s="93"/>
      <c r="K12" s="94"/>
      <c r="L12" s="33" t="e">
        <f>(E12-$E$11-$Y$7)/$Y$6</f>
        <v>#DIV/0!</v>
      </c>
      <c r="M12" s="230" t="e">
        <f>AVERAGE(L12:L16)</f>
        <v>#DIV/0!</v>
      </c>
      <c r="N12" s="222" t="e">
        <f>STDEVA(L12:L16)/M12</f>
        <v>#DIV/0!</v>
      </c>
      <c r="P12" s="5" t="str">
        <f t="shared" si="0"/>
        <v/>
      </c>
      <c r="Q12" s="24"/>
      <c r="R12" s="5"/>
      <c r="S12" s="24"/>
      <c r="T12" s="5"/>
      <c r="U12" s="233" t="e">
        <f>ABS((AVERAGE(L12:L16)/$G$2-1))</f>
        <v>#DIV/0!</v>
      </c>
      <c r="V12" s="236" t="e">
        <f>(STDEVA(L12:L16)/M12)</f>
        <v>#DIV/0!</v>
      </c>
      <c r="W12" s="44"/>
    </row>
    <row r="13" spans="1:26" ht="15.95" customHeight="1" x14ac:dyDescent="0.15">
      <c r="B13" s="226"/>
      <c r="C13" s="54">
        <v>9</v>
      </c>
      <c r="D13" s="55" t="s">
        <v>31</v>
      </c>
      <c r="E13" s="95"/>
      <c r="F13" s="96"/>
      <c r="G13" s="95"/>
      <c r="H13" s="97"/>
      <c r="I13" s="98"/>
      <c r="J13" s="99"/>
      <c r="K13" s="100"/>
      <c r="L13" s="34" t="e">
        <f>(E13-$E$11-$Y$7)/$Y$6</f>
        <v>#DIV/0!</v>
      </c>
      <c r="M13" s="231"/>
      <c r="N13" s="223"/>
      <c r="P13" s="2" t="str">
        <f t="shared" si="0"/>
        <v/>
      </c>
      <c r="Q13" s="25"/>
      <c r="R13" s="2"/>
      <c r="S13" s="25"/>
      <c r="T13" s="2"/>
      <c r="U13" s="234"/>
      <c r="V13" s="237"/>
      <c r="W13" s="45"/>
    </row>
    <row r="14" spans="1:26" ht="15.95" customHeight="1" x14ac:dyDescent="0.15">
      <c r="B14" s="226"/>
      <c r="C14" s="54">
        <v>10</v>
      </c>
      <c r="D14" s="55" t="s">
        <v>33</v>
      </c>
      <c r="E14" s="95"/>
      <c r="F14" s="96"/>
      <c r="G14" s="95"/>
      <c r="H14" s="97"/>
      <c r="I14" s="98"/>
      <c r="J14" s="99"/>
      <c r="K14" s="100"/>
      <c r="L14" s="34" t="e">
        <f>(E14-$E$11-$Y$7)/$Y$6</f>
        <v>#DIV/0!</v>
      </c>
      <c r="M14" s="231"/>
      <c r="N14" s="223"/>
      <c r="P14" s="2" t="str">
        <f t="shared" si="0"/>
        <v/>
      </c>
      <c r="Q14" s="25"/>
      <c r="R14" s="2"/>
      <c r="S14" s="25"/>
      <c r="T14" s="2"/>
      <c r="U14" s="234"/>
      <c r="V14" s="237"/>
      <c r="W14" s="45"/>
    </row>
    <row r="15" spans="1:26" ht="15.95" customHeight="1" x14ac:dyDescent="0.15">
      <c r="B15" s="226"/>
      <c r="C15" s="54">
        <v>11</v>
      </c>
      <c r="D15" s="55" t="s">
        <v>34</v>
      </c>
      <c r="E15" s="95"/>
      <c r="F15" s="96"/>
      <c r="G15" s="95"/>
      <c r="H15" s="97"/>
      <c r="I15" s="98"/>
      <c r="J15" s="99"/>
      <c r="K15" s="100"/>
      <c r="L15" s="34" t="e">
        <f>(E15-$E$11-$Y$7)/$Y$6</f>
        <v>#DIV/0!</v>
      </c>
      <c r="M15" s="231"/>
      <c r="N15" s="223"/>
      <c r="P15" s="2" t="str">
        <f t="shared" si="0"/>
        <v/>
      </c>
      <c r="Q15" s="25"/>
      <c r="R15" s="2"/>
      <c r="S15" s="25"/>
      <c r="T15" s="2"/>
      <c r="U15" s="234"/>
      <c r="V15" s="237"/>
      <c r="W15" s="45"/>
    </row>
    <row r="16" spans="1:26" ht="15.95" customHeight="1" thickBot="1" x14ac:dyDescent="0.2">
      <c r="B16" s="226"/>
      <c r="C16" s="56">
        <v>12</v>
      </c>
      <c r="D16" s="57" t="s">
        <v>35</v>
      </c>
      <c r="E16" s="101"/>
      <c r="F16" s="102"/>
      <c r="G16" s="101"/>
      <c r="H16" s="103"/>
      <c r="I16" s="104"/>
      <c r="J16" s="105"/>
      <c r="K16" s="106"/>
      <c r="L16" s="35" t="e">
        <f>(E16-$E$11-$Y$7)/$Y$6</f>
        <v>#DIV/0!</v>
      </c>
      <c r="M16" s="232"/>
      <c r="N16" s="224"/>
      <c r="P16" s="3" t="str">
        <f t="shared" si="0"/>
        <v/>
      </c>
      <c r="Q16" s="26"/>
      <c r="R16" s="3"/>
      <c r="S16" s="26"/>
      <c r="T16" s="3"/>
      <c r="U16" s="235"/>
      <c r="V16" s="238"/>
      <c r="W16" s="46"/>
    </row>
    <row r="17" spans="2:26" ht="15.95" customHeight="1" thickBot="1" x14ac:dyDescent="0.2">
      <c r="B17" s="226"/>
      <c r="C17" s="50">
        <v>13</v>
      </c>
      <c r="D17" s="51" t="s">
        <v>28</v>
      </c>
      <c r="E17" s="85"/>
      <c r="F17" s="107"/>
      <c r="G17" s="85"/>
      <c r="H17" s="114"/>
      <c r="I17" s="86"/>
      <c r="J17" s="87"/>
      <c r="K17" s="88"/>
      <c r="L17" s="16"/>
      <c r="M17" s="4"/>
      <c r="N17" s="47"/>
      <c r="P17" s="16" t="str">
        <f t="shared" si="0"/>
        <v/>
      </c>
      <c r="Q17" s="38"/>
      <c r="R17" s="4"/>
      <c r="S17" s="23"/>
      <c r="T17" s="4"/>
      <c r="U17" s="23"/>
      <c r="V17" s="4"/>
      <c r="W17" s="47"/>
    </row>
    <row r="18" spans="2:26" ht="15.95" customHeight="1" thickBot="1" x14ac:dyDescent="0.2">
      <c r="B18" s="227"/>
      <c r="C18" s="58">
        <v>14</v>
      </c>
      <c r="D18" s="59" t="s">
        <v>0</v>
      </c>
      <c r="E18" s="108"/>
      <c r="F18" s="109"/>
      <c r="G18" s="108"/>
      <c r="H18" s="115"/>
      <c r="I18" s="111"/>
      <c r="J18" s="112"/>
      <c r="K18" s="113"/>
      <c r="L18" s="6"/>
      <c r="M18" s="6"/>
      <c r="N18" s="48"/>
      <c r="P18" s="38" t="str">
        <f t="shared" si="0"/>
        <v/>
      </c>
      <c r="Q18" s="42"/>
      <c r="R18" s="6"/>
      <c r="S18" s="27"/>
      <c r="T18" s="6"/>
      <c r="U18" s="27"/>
      <c r="V18" s="6"/>
      <c r="W18" s="48"/>
    </row>
    <row r="19" spans="2:26" ht="15.95" customHeight="1" thickBot="1" x14ac:dyDescent="0.2">
      <c r="B19" s="228" t="s">
        <v>14</v>
      </c>
      <c r="C19" s="60">
        <v>15</v>
      </c>
      <c r="D19" s="51" t="s">
        <v>0</v>
      </c>
      <c r="E19" s="116"/>
      <c r="F19" s="117"/>
      <c r="G19" s="116"/>
      <c r="H19" s="118"/>
      <c r="I19" s="119"/>
      <c r="J19" s="120"/>
      <c r="K19" s="121"/>
      <c r="L19" s="18"/>
      <c r="M19" s="18"/>
      <c r="N19" s="49"/>
      <c r="P19" s="18" t="str">
        <f t="shared" si="0"/>
        <v/>
      </c>
      <c r="Q19" s="43"/>
      <c r="R19" s="18"/>
      <c r="S19" s="28"/>
      <c r="T19" s="18"/>
      <c r="U19" s="28"/>
      <c r="V19" s="18"/>
      <c r="W19" s="49"/>
      <c r="X19" s="218" t="s">
        <v>48</v>
      </c>
      <c r="Y19" s="219"/>
      <c r="Z19" s="76" t="s">
        <v>62</v>
      </c>
    </row>
    <row r="20" spans="2:26" ht="15.95" customHeight="1" x14ac:dyDescent="0.15">
      <c r="B20" s="226"/>
      <c r="C20" s="52">
        <v>16</v>
      </c>
      <c r="D20" s="53" t="s">
        <v>27</v>
      </c>
      <c r="E20" s="89"/>
      <c r="F20" s="90"/>
      <c r="G20" s="89"/>
      <c r="H20" s="91"/>
      <c r="I20" s="92"/>
      <c r="J20" s="93"/>
      <c r="K20" s="94"/>
      <c r="L20" s="5"/>
      <c r="M20" s="5"/>
      <c r="N20" s="44"/>
      <c r="P20" s="5" t="str">
        <f t="shared" si="0"/>
        <v/>
      </c>
      <c r="Q20" s="24"/>
      <c r="R20" s="63">
        <f>(F20/Z20)-1</f>
        <v>-1</v>
      </c>
      <c r="S20" s="24"/>
      <c r="T20" s="5"/>
      <c r="U20" s="24"/>
      <c r="V20" s="5"/>
      <c r="W20" s="44"/>
      <c r="X20" s="31" t="s">
        <v>24</v>
      </c>
      <c r="Y20" s="21" t="e">
        <f>SLOPE(E20:E23,Z20:Z23)</f>
        <v>#DIV/0!</v>
      </c>
      <c r="Z20" s="81">
        <f>Z6</f>
        <v>2</v>
      </c>
    </row>
    <row r="21" spans="2:26" ht="15.95" customHeight="1" thickBot="1" x14ac:dyDescent="0.2">
      <c r="B21" s="226"/>
      <c r="C21" s="54">
        <v>17</v>
      </c>
      <c r="D21" s="55" t="s">
        <v>28</v>
      </c>
      <c r="E21" s="95"/>
      <c r="F21" s="96"/>
      <c r="G21" s="95"/>
      <c r="H21" s="97"/>
      <c r="I21" s="98"/>
      <c r="J21" s="99"/>
      <c r="K21" s="100"/>
      <c r="L21" s="2"/>
      <c r="M21" s="2"/>
      <c r="N21" s="45"/>
      <c r="P21" s="2" t="str">
        <f t="shared" si="0"/>
        <v/>
      </c>
      <c r="Q21" s="25"/>
      <c r="R21" s="66">
        <f>(F21/Z21)-1</f>
        <v>-1</v>
      </c>
      <c r="S21" s="25"/>
      <c r="T21" s="2"/>
      <c r="U21" s="25"/>
      <c r="V21" s="2"/>
      <c r="W21" s="45"/>
      <c r="X21" s="32" t="s">
        <v>25</v>
      </c>
      <c r="Y21" s="22" t="e">
        <f>INTERCEPT(E20:E23,Z20:Z23)</f>
        <v>#DIV/0!</v>
      </c>
      <c r="Z21" s="81">
        <f t="shared" ref="Z21:Z23" si="2">Z7</f>
        <v>5</v>
      </c>
    </row>
    <row r="22" spans="2:26" ht="15.95" customHeight="1" x14ac:dyDescent="0.15">
      <c r="B22" s="226"/>
      <c r="C22" s="54">
        <v>18</v>
      </c>
      <c r="D22" s="55" t="s">
        <v>29</v>
      </c>
      <c r="E22" s="95"/>
      <c r="F22" s="96"/>
      <c r="G22" s="95"/>
      <c r="H22" s="97"/>
      <c r="I22" s="98"/>
      <c r="J22" s="99"/>
      <c r="K22" s="100"/>
      <c r="L22" s="2"/>
      <c r="M22" s="2"/>
      <c r="N22" s="45"/>
      <c r="P22" s="2" t="str">
        <f t="shared" si="0"/>
        <v/>
      </c>
      <c r="Q22" s="25"/>
      <c r="R22" s="66">
        <f>(F22/Z22)-1</f>
        <v>-1</v>
      </c>
      <c r="S22" s="25"/>
      <c r="T22" s="2"/>
      <c r="U22" s="25"/>
      <c r="V22" s="2"/>
      <c r="W22" s="45"/>
      <c r="X22" s="130"/>
      <c r="Y22" s="130"/>
      <c r="Z22" s="81">
        <f t="shared" si="2"/>
        <v>10</v>
      </c>
    </row>
    <row r="23" spans="2:26" ht="15.95" customHeight="1" thickBot="1" x14ac:dyDescent="0.2">
      <c r="B23" s="226"/>
      <c r="C23" s="56">
        <v>19</v>
      </c>
      <c r="D23" s="57" t="s">
        <v>30</v>
      </c>
      <c r="E23" s="101"/>
      <c r="F23" s="102"/>
      <c r="G23" s="122"/>
      <c r="H23" s="103"/>
      <c r="I23" s="104"/>
      <c r="J23" s="105"/>
      <c r="K23" s="106"/>
      <c r="L23" s="3"/>
      <c r="M23" s="3"/>
      <c r="N23" s="46"/>
      <c r="P23" s="3" t="str">
        <f t="shared" si="0"/>
        <v/>
      </c>
      <c r="Q23" s="26"/>
      <c r="R23" s="69">
        <f>(F23/Z23)-1</f>
        <v>-1</v>
      </c>
      <c r="S23" s="26"/>
      <c r="T23" s="3"/>
      <c r="U23" s="26"/>
      <c r="V23" s="3"/>
      <c r="W23" s="46"/>
      <c r="X23" s="130"/>
      <c r="Y23" s="130"/>
      <c r="Z23" s="82">
        <f t="shared" si="2"/>
        <v>20</v>
      </c>
    </row>
    <row r="24" spans="2:26" ht="15.95" customHeight="1" thickBot="1" x14ac:dyDescent="0.2">
      <c r="B24" s="226"/>
      <c r="C24" s="50">
        <v>20</v>
      </c>
      <c r="D24" s="51" t="s">
        <v>0</v>
      </c>
      <c r="E24" s="85"/>
      <c r="F24" s="107"/>
      <c r="G24" s="83"/>
      <c r="H24" s="84"/>
      <c r="I24" s="86"/>
      <c r="J24" s="87"/>
      <c r="K24" s="214"/>
      <c r="L24" s="4"/>
      <c r="M24" s="4"/>
      <c r="N24" s="47"/>
      <c r="P24" s="16" t="str">
        <f t="shared" si="0"/>
        <v/>
      </c>
      <c r="Q24" s="38" t="e">
        <f>E24/E20</f>
        <v>#DIV/0!</v>
      </c>
      <c r="R24" s="4"/>
      <c r="S24" s="23"/>
      <c r="T24" s="4"/>
      <c r="U24" s="23"/>
      <c r="V24" s="4"/>
      <c r="W24" s="47"/>
    </row>
    <row r="25" spans="2:26" ht="15.95" customHeight="1" thickBot="1" x14ac:dyDescent="0.2">
      <c r="B25" s="226"/>
      <c r="C25" s="58">
        <v>21</v>
      </c>
      <c r="D25" s="59" t="s">
        <v>2</v>
      </c>
      <c r="E25" s="108"/>
      <c r="F25" s="109"/>
      <c r="G25" s="115"/>
      <c r="H25" s="110"/>
      <c r="I25" s="111"/>
      <c r="J25" s="112"/>
      <c r="K25" s="113"/>
      <c r="L25" s="18"/>
      <c r="M25" s="6"/>
      <c r="N25" s="48"/>
      <c r="P25" s="18" t="str">
        <f t="shared" si="0"/>
        <v/>
      </c>
      <c r="Q25" s="42"/>
      <c r="R25" s="6"/>
      <c r="S25" s="27"/>
      <c r="T25" s="6"/>
      <c r="U25" s="27"/>
      <c r="V25" s="6"/>
      <c r="W25" s="48"/>
    </row>
    <row r="26" spans="2:26" ht="15.95" customHeight="1" x14ac:dyDescent="0.15">
      <c r="B26" s="226"/>
      <c r="C26" s="52">
        <v>22</v>
      </c>
      <c r="D26" s="53" t="s">
        <v>32</v>
      </c>
      <c r="E26" s="89"/>
      <c r="F26" s="90"/>
      <c r="G26" s="123"/>
      <c r="H26" s="91"/>
      <c r="I26" s="92"/>
      <c r="J26" s="93"/>
      <c r="K26" s="94"/>
      <c r="L26" s="33" t="e">
        <f>(E26-$E$25-$Y$21)/$Y$20</f>
        <v>#DIV/0!</v>
      </c>
      <c r="M26" s="230" t="e">
        <f>AVERAGE(L26:L30)</f>
        <v>#DIV/0!</v>
      </c>
      <c r="N26" s="222" t="e">
        <f>STDEVA(L26:L30)/M26</f>
        <v>#DIV/0!</v>
      </c>
      <c r="P26" s="5" t="str">
        <f t="shared" si="0"/>
        <v/>
      </c>
      <c r="Q26" s="24"/>
      <c r="R26" s="5"/>
      <c r="S26" s="24"/>
      <c r="T26" s="5"/>
      <c r="U26" s="233" t="e">
        <f>ABS((AVERAGE(L26:L30)/$G$2-1))</f>
        <v>#DIV/0!</v>
      </c>
      <c r="V26" s="236" t="e">
        <f>(STDEVA(L26:L30)/M26)</f>
        <v>#DIV/0!</v>
      </c>
      <c r="W26" s="44"/>
    </row>
    <row r="27" spans="2:26" ht="15.95" customHeight="1" x14ac:dyDescent="0.15">
      <c r="B27" s="226"/>
      <c r="C27" s="54">
        <v>23</v>
      </c>
      <c r="D27" s="55" t="s">
        <v>31</v>
      </c>
      <c r="E27" s="95"/>
      <c r="F27" s="96"/>
      <c r="G27" s="124"/>
      <c r="H27" s="97"/>
      <c r="I27" s="98"/>
      <c r="J27" s="99"/>
      <c r="K27" s="100"/>
      <c r="L27" s="34" t="e">
        <f>(E27-$E$25-$Y$21)/$Y$20</f>
        <v>#DIV/0!</v>
      </c>
      <c r="M27" s="231"/>
      <c r="N27" s="223"/>
      <c r="P27" s="2" t="str">
        <f t="shared" si="0"/>
        <v/>
      </c>
      <c r="Q27" s="25"/>
      <c r="R27" s="2"/>
      <c r="S27" s="25"/>
      <c r="T27" s="2"/>
      <c r="U27" s="234"/>
      <c r="V27" s="237"/>
      <c r="W27" s="45"/>
    </row>
    <row r="28" spans="2:26" ht="15.95" customHeight="1" x14ac:dyDescent="0.15">
      <c r="B28" s="226"/>
      <c r="C28" s="54">
        <v>24</v>
      </c>
      <c r="D28" s="55" t="s">
        <v>33</v>
      </c>
      <c r="E28" s="95"/>
      <c r="F28" s="96"/>
      <c r="G28" s="124"/>
      <c r="H28" s="97"/>
      <c r="I28" s="98"/>
      <c r="J28" s="99"/>
      <c r="K28" s="100"/>
      <c r="L28" s="34" t="e">
        <f>(E28-$E$25-$Y$21)/$Y$20</f>
        <v>#DIV/0!</v>
      </c>
      <c r="M28" s="231"/>
      <c r="N28" s="223"/>
      <c r="P28" s="2" t="str">
        <f t="shared" si="0"/>
        <v/>
      </c>
      <c r="Q28" s="25"/>
      <c r="R28" s="2"/>
      <c r="S28" s="25"/>
      <c r="T28" s="2"/>
      <c r="U28" s="234"/>
      <c r="V28" s="237"/>
      <c r="W28" s="45"/>
    </row>
    <row r="29" spans="2:26" ht="15.95" customHeight="1" x14ac:dyDescent="0.15">
      <c r="B29" s="226"/>
      <c r="C29" s="54">
        <v>25</v>
      </c>
      <c r="D29" s="55" t="s">
        <v>34</v>
      </c>
      <c r="E29" s="95"/>
      <c r="F29" s="96"/>
      <c r="G29" s="124"/>
      <c r="H29" s="97"/>
      <c r="I29" s="98"/>
      <c r="J29" s="125"/>
      <c r="K29" s="100"/>
      <c r="L29" s="34" t="e">
        <f>(E29-$E$25-$Y$21)/$Y$20</f>
        <v>#DIV/0!</v>
      </c>
      <c r="M29" s="231"/>
      <c r="N29" s="223"/>
      <c r="P29" s="2" t="str">
        <f t="shared" si="0"/>
        <v/>
      </c>
      <c r="Q29" s="25"/>
      <c r="R29" s="2"/>
      <c r="S29" s="25"/>
      <c r="T29" s="2"/>
      <c r="U29" s="234"/>
      <c r="V29" s="237"/>
      <c r="W29" s="45"/>
    </row>
    <row r="30" spans="2:26" ht="15.95" customHeight="1" thickBot="1" x14ac:dyDescent="0.2">
      <c r="B30" s="226"/>
      <c r="C30" s="56">
        <v>26</v>
      </c>
      <c r="D30" s="57" t="s">
        <v>35</v>
      </c>
      <c r="E30" s="101"/>
      <c r="F30" s="102"/>
      <c r="G30" s="122"/>
      <c r="H30" s="103"/>
      <c r="I30" s="104"/>
      <c r="J30" s="126"/>
      <c r="K30" s="106"/>
      <c r="L30" s="35" t="e">
        <f>(E30-$E$25-$Y$21)/$Y$20</f>
        <v>#DIV/0!</v>
      </c>
      <c r="M30" s="232"/>
      <c r="N30" s="224"/>
      <c r="P30" s="3" t="str">
        <f t="shared" si="0"/>
        <v/>
      </c>
      <c r="Q30" s="26"/>
      <c r="R30" s="3"/>
      <c r="S30" s="26"/>
      <c r="T30" s="3"/>
      <c r="U30" s="235"/>
      <c r="V30" s="238"/>
      <c r="W30" s="46"/>
    </row>
    <row r="31" spans="2:26" ht="15.95" customHeight="1" thickBot="1" x14ac:dyDescent="0.2">
      <c r="B31" s="226"/>
      <c r="C31" s="50">
        <v>27</v>
      </c>
      <c r="D31" s="51" t="s">
        <v>28</v>
      </c>
      <c r="E31" s="85"/>
      <c r="F31" s="107"/>
      <c r="G31" s="83"/>
      <c r="H31" s="84"/>
      <c r="I31" s="86"/>
      <c r="J31" s="127"/>
      <c r="K31" s="88"/>
      <c r="L31" s="4"/>
      <c r="M31" s="4"/>
      <c r="N31" s="47"/>
      <c r="P31" s="16" t="str">
        <f t="shared" si="0"/>
        <v/>
      </c>
      <c r="Q31" s="38"/>
      <c r="R31" s="4"/>
      <c r="S31" s="23"/>
      <c r="T31" s="4"/>
      <c r="U31" s="23"/>
      <c r="V31" s="4"/>
      <c r="W31" s="47"/>
    </row>
    <row r="32" spans="2:26" ht="15.95" customHeight="1" thickBot="1" x14ac:dyDescent="0.2">
      <c r="B32" s="229"/>
      <c r="C32" s="58">
        <v>28</v>
      </c>
      <c r="D32" s="59" t="s">
        <v>0</v>
      </c>
      <c r="E32" s="108"/>
      <c r="F32" s="109"/>
      <c r="G32" s="115"/>
      <c r="H32" s="110"/>
      <c r="I32" s="111"/>
      <c r="J32" s="128"/>
      <c r="K32" s="113"/>
      <c r="L32" s="6"/>
      <c r="M32" s="6"/>
      <c r="N32" s="48"/>
      <c r="P32" s="38" t="str">
        <f t="shared" si="0"/>
        <v/>
      </c>
      <c r="Q32" s="42"/>
      <c r="R32" s="6"/>
      <c r="S32" s="27"/>
      <c r="T32" s="6"/>
      <c r="U32" s="27"/>
      <c r="V32" s="6"/>
      <c r="W32" s="48"/>
    </row>
    <row r="33" spans="1:26" ht="15.95" customHeight="1" thickBot="1" x14ac:dyDescent="0.2">
      <c r="B33" s="225" t="s">
        <v>15</v>
      </c>
      <c r="C33" s="50">
        <v>29</v>
      </c>
      <c r="D33" s="51" t="s">
        <v>0</v>
      </c>
      <c r="E33" s="116"/>
      <c r="F33" s="117"/>
      <c r="G33" s="83"/>
      <c r="H33" s="84"/>
      <c r="I33" s="86"/>
      <c r="J33" s="127"/>
      <c r="K33" s="88"/>
      <c r="L33" s="4"/>
      <c r="M33" s="4"/>
      <c r="N33" s="47"/>
      <c r="P33" s="18" t="str">
        <f t="shared" si="0"/>
        <v/>
      </c>
      <c r="Q33" s="38"/>
      <c r="R33" s="4"/>
      <c r="S33" s="23"/>
      <c r="T33" s="4"/>
      <c r="U33" s="23"/>
      <c r="V33" s="4"/>
      <c r="W33" s="47"/>
      <c r="X33" s="218" t="s">
        <v>49</v>
      </c>
      <c r="Y33" s="219"/>
      <c r="Z33" s="76" t="s">
        <v>62</v>
      </c>
    </row>
    <row r="34" spans="1:26" ht="15.95" customHeight="1" x14ac:dyDescent="0.15">
      <c r="B34" s="226"/>
      <c r="C34" s="52">
        <v>30</v>
      </c>
      <c r="D34" s="53" t="s">
        <v>27</v>
      </c>
      <c r="E34" s="89"/>
      <c r="F34" s="90"/>
      <c r="G34" s="123"/>
      <c r="H34" s="91"/>
      <c r="I34" s="92"/>
      <c r="J34" s="129"/>
      <c r="K34" s="94"/>
      <c r="L34" s="5"/>
      <c r="M34" s="5"/>
      <c r="N34" s="44"/>
      <c r="P34" s="5" t="str">
        <f t="shared" si="0"/>
        <v/>
      </c>
      <c r="Q34" s="24"/>
      <c r="R34" s="63">
        <f>(F34/Z34)-1</f>
        <v>-1</v>
      </c>
      <c r="S34" s="24"/>
      <c r="T34" s="5"/>
      <c r="U34" s="24"/>
      <c r="V34" s="5"/>
      <c r="W34" s="44"/>
      <c r="X34" s="31" t="s">
        <v>24</v>
      </c>
      <c r="Y34" s="21" t="e">
        <f>SLOPE(E34:E37,Z34:Z37)</f>
        <v>#DIV/0!</v>
      </c>
      <c r="Z34" s="81">
        <f>Z20</f>
        <v>2</v>
      </c>
    </row>
    <row r="35" spans="1:26" ht="15.95" customHeight="1" thickBot="1" x14ac:dyDescent="0.2">
      <c r="B35" s="226"/>
      <c r="C35" s="54">
        <v>31</v>
      </c>
      <c r="D35" s="55" t="s">
        <v>28</v>
      </c>
      <c r="E35" s="95"/>
      <c r="F35" s="96"/>
      <c r="G35" s="124"/>
      <c r="H35" s="97"/>
      <c r="I35" s="124"/>
      <c r="J35" s="125"/>
      <c r="K35" s="100"/>
      <c r="L35" s="2"/>
      <c r="M35" s="2"/>
      <c r="N35" s="45"/>
      <c r="P35" s="2" t="str">
        <f t="shared" si="0"/>
        <v/>
      </c>
      <c r="Q35" s="25"/>
      <c r="R35" s="66">
        <f>(F35/Z35)-1</f>
        <v>-1</v>
      </c>
      <c r="S35" s="25"/>
      <c r="T35" s="2"/>
      <c r="U35" s="25"/>
      <c r="V35" s="2"/>
      <c r="W35" s="45"/>
      <c r="X35" s="32" t="s">
        <v>25</v>
      </c>
      <c r="Y35" s="22" t="e">
        <f>INTERCEPT(E34:E37,Z34:Z37)</f>
        <v>#DIV/0!</v>
      </c>
      <c r="Z35" s="81">
        <f t="shared" ref="Z35:Z37" si="3">Z21</f>
        <v>5</v>
      </c>
    </row>
    <row r="36" spans="1:26" ht="15.95" customHeight="1" x14ac:dyDescent="0.15">
      <c r="B36" s="226"/>
      <c r="C36" s="54">
        <v>32</v>
      </c>
      <c r="D36" s="55" t="s">
        <v>29</v>
      </c>
      <c r="E36" s="95"/>
      <c r="F36" s="96"/>
      <c r="G36" s="124"/>
      <c r="H36" s="97"/>
      <c r="I36" s="124"/>
      <c r="J36" s="125"/>
      <c r="K36" s="100"/>
      <c r="L36" s="2"/>
      <c r="M36" s="2"/>
      <c r="N36" s="45"/>
      <c r="P36" s="2" t="str">
        <f t="shared" si="0"/>
        <v/>
      </c>
      <c r="Q36" s="25"/>
      <c r="R36" s="66">
        <f>(F36/Z36)-1</f>
        <v>-1</v>
      </c>
      <c r="S36" s="25"/>
      <c r="T36" s="2"/>
      <c r="U36" s="25"/>
      <c r="V36" s="2"/>
      <c r="W36" s="45"/>
      <c r="X36" s="130"/>
      <c r="Y36" s="130"/>
      <c r="Z36" s="81">
        <f t="shared" si="3"/>
        <v>10</v>
      </c>
    </row>
    <row r="37" spans="1:26" ht="15.95" customHeight="1" thickBot="1" x14ac:dyDescent="0.2">
      <c r="B37" s="226"/>
      <c r="C37" s="56">
        <v>33</v>
      </c>
      <c r="D37" s="57" t="s">
        <v>30</v>
      </c>
      <c r="E37" s="101"/>
      <c r="F37" s="102"/>
      <c r="G37" s="122"/>
      <c r="H37" s="103"/>
      <c r="I37" s="122"/>
      <c r="J37" s="126"/>
      <c r="K37" s="106"/>
      <c r="L37" s="3"/>
      <c r="M37" s="3"/>
      <c r="N37" s="46"/>
      <c r="P37" s="3" t="str">
        <f t="shared" si="0"/>
        <v/>
      </c>
      <c r="Q37" s="26"/>
      <c r="R37" s="69">
        <f>(F37/Z37)-1</f>
        <v>-1</v>
      </c>
      <c r="S37" s="26"/>
      <c r="T37" s="3"/>
      <c r="U37" s="26"/>
      <c r="V37" s="3"/>
      <c r="W37" s="46"/>
      <c r="X37" s="130"/>
      <c r="Y37" s="130"/>
      <c r="Z37" s="82">
        <f t="shared" si="3"/>
        <v>20</v>
      </c>
    </row>
    <row r="38" spans="1:26" ht="15.95" customHeight="1" thickBot="1" x14ac:dyDescent="0.2">
      <c r="B38" s="226"/>
      <c r="C38" s="50">
        <v>34</v>
      </c>
      <c r="D38" s="51" t="s">
        <v>0</v>
      </c>
      <c r="E38" s="85"/>
      <c r="F38" s="107"/>
      <c r="G38" s="83"/>
      <c r="H38" s="84"/>
      <c r="I38" s="83"/>
      <c r="J38" s="127"/>
      <c r="K38" s="214"/>
      <c r="L38" s="4"/>
      <c r="M38" s="4"/>
      <c r="N38" s="47"/>
      <c r="P38" s="16" t="str">
        <f t="shared" si="0"/>
        <v/>
      </c>
      <c r="Q38" s="38" t="e">
        <f>E38/E34</f>
        <v>#DIV/0!</v>
      </c>
      <c r="R38" s="4"/>
      <c r="S38" s="23"/>
      <c r="T38" s="4"/>
      <c r="U38" s="23"/>
      <c r="V38" s="4"/>
      <c r="W38" s="47"/>
    </row>
    <row r="39" spans="1:26" ht="15.95" customHeight="1" thickBot="1" x14ac:dyDescent="0.2">
      <c r="B39" s="226"/>
      <c r="C39" s="58">
        <v>35</v>
      </c>
      <c r="D39" s="59" t="s">
        <v>2</v>
      </c>
      <c r="E39" s="108"/>
      <c r="F39" s="109"/>
      <c r="G39" s="115"/>
      <c r="H39" s="110"/>
      <c r="I39" s="115"/>
      <c r="J39" s="128"/>
      <c r="K39" s="113"/>
      <c r="L39" s="18"/>
      <c r="M39" s="6"/>
      <c r="N39" s="48"/>
      <c r="P39" s="38" t="str">
        <f t="shared" si="0"/>
        <v/>
      </c>
      <c r="Q39" s="42"/>
      <c r="R39" s="6"/>
      <c r="S39" s="27"/>
      <c r="T39" s="6"/>
      <c r="U39" s="27"/>
      <c r="V39" s="6"/>
      <c r="W39" s="48"/>
    </row>
    <row r="40" spans="1:26" ht="15.95" customHeight="1" x14ac:dyDescent="0.15">
      <c r="B40" s="226"/>
      <c r="C40" s="52">
        <v>36</v>
      </c>
      <c r="D40" s="53" t="s">
        <v>32</v>
      </c>
      <c r="E40" s="89"/>
      <c r="F40" s="90"/>
      <c r="G40" s="123"/>
      <c r="H40" s="91"/>
      <c r="I40" s="123"/>
      <c r="J40" s="129"/>
      <c r="K40" s="94"/>
      <c r="L40" s="33" t="e">
        <f>(E40-$E$39-$Y$35)/$Y$34</f>
        <v>#DIV/0!</v>
      </c>
      <c r="M40" s="230" t="e">
        <f>AVERAGE(L40:L44)</f>
        <v>#DIV/0!</v>
      </c>
      <c r="N40" s="222" t="e">
        <f>STDEVA(L40:L44)/M40</f>
        <v>#DIV/0!</v>
      </c>
      <c r="P40" s="18" t="str">
        <f t="shared" si="0"/>
        <v/>
      </c>
      <c r="Q40" s="39"/>
      <c r="R40" s="5"/>
      <c r="S40" s="24"/>
      <c r="T40" s="5"/>
      <c r="U40" s="233" t="e">
        <f>ABS((AVERAGE(L40:L44)/$G$2-1))</f>
        <v>#DIV/0!</v>
      </c>
      <c r="V40" s="236" t="e">
        <f>(STDEVA(L40:L44)/M40)</f>
        <v>#DIV/0!</v>
      </c>
      <c r="W40" s="44"/>
    </row>
    <row r="41" spans="1:26" ht="15.95" customHeight="1" x14ac:dyDescent="0.15">
      <c r="B41" s="226"/>
      <c r="C41" s="54">
        <v>37</v>
      </c>
      <c r="D41" s="55" t="s">
        <v>31</v>
      </c>
      <c r="E41" s="95"/>
      <c r="F41" s="96"/>
      <c r="G41" s="124"/>
      <c r="H41" s="97"/>
      <c r="I41" s="124"/>
      <c r="J41" s="125"/>
      <c r="K41" s="100"/>
      <c r="L41" s="34" t="e">
        <f>(E41-$E$39-$Y$35)/$Y$34</f>
        <v>#DIV/0!</v>
      </c>
      <c r="M41" s="231"/>
      <c r="N41" s="223"/>
      <c r="P41" s="4" t="str">
        <f t="shared" si="0"/>
        <v/>
      </c>
      <c r="Q41" s="40"/>
      <c r="R41" s="2"/>
      <c r="S41" s="25"/>
      <c r="T41" s="2"/>
      <c r="U41" s="234"/>
      <c r="V41" s="237"/>
      <c r="W41" s="45"/>
    </row>
    <row r="42" spans="1:26" ht="15.95" customHeight="1" x14ac:dyDescent="0.15">
      <c r="B42" s="226"/>
      <c r="C42" s="54">
        <v>38</v>
      </c>
      <c r="D42" s="55" t="s">
        <v>33</v>
      </c>
      <c r="E42" s="95"/>
      <c r="F42" s="96"/>
      <c r="G42" s="124"/>
      <c r="H42" s="97"/>
      <c r="I42" s="124"/>
      <c r="J42" s="125"/>
      <c r="K42" s="100"/>
      <c r="L42" s="34" t="e">
        <f>(E42-$E$39-$Y$35)/$Y$34</f>
        <v>#DIV/0!</v>
      </c>
      <c r="M42" s="231"/>
      <c r="N42" s="223"/>
      <c r="P42" s="4" t="str">
        <f t="shared" si="0"/>
        <v/>
      </c>
      <c r="Q42" s="40"/>
      <c r="R42" s="2"/>
      <c r="S42" s="25"/>
      <c r="T42" s="2"/>
      <c r="U42" s="234"/>
      <c r="V42" s="237"/>
      <c r="W42" s="45"/>
    </row>
    <row r="43" spans="1:26" ht="15.95" customHeight="1" x14ac:dyDescent="0.15">
      <c r="B43" s="226"/>
      <c r="C43" s="54">
        <v>39</v>
      </c>
      <c r="D43" s="55" t="s">
        <v>34</v>
      </c>
      <c r="E43" s="95"/>
      <c r="F43" s="96"/>
      <c r="G43" s="124"/>
      <c r="H43" s="97"/>
      <c r="I43" s="124"/>
      <c r="J43" s="125"/>
      <c r="K43" s="100"/>
      <c r="L43" s="34" t="e">
        <f>(E43-$E$39-$Y$35)/$Y$34</f>
        <v>#DIV/0!</v>
      </c>
      <c r="M43" s="231"/>
      <c r="N43" s="223"/>
      <c r="P43" s="4" t="str">
        <f t="shared" si="0"/>
        <v/>
      </c>
      <c r="Q43" s="40"/>
      <c r="R43" s="2"/>
      <c r="S43" s="25"/>
      <c r="T43" s="2"/>
      <c r="U43" s="234"/>
      <c r="V43" s="237"/>
      <c r="W43" s="45"/>
    </row>
    <row r="44" spans="1:26" ht="15.95" customHeight="1" thickBot="1" x14ac:dyDescent="0.2">
      <c r="B44" s="226"/>
      <c r="C44" s="56">
        <v>40</v>
      </c>
      <c r="D44" s="57" t="s">
        <v>35</v>
      </c>
      <c r="E44" s="101"/>
      <c r="F44" s="102"/>
      <c r="G44" s="122"/>
      <c r="H44" s="103"/>
      <c r="I44" s="122"/>
      <c r="J44" s="126"/>
      <c r="K44" s="106"/>
      <c r="L44" s="35" t="e">
        <f>(E44-$E$39-$Y$35)/$Y$34</f>
        <v>#DIV/0!</v>
      </c>
      <c r="M44" s="232"/>
      <c r="N44" s="224"/>
      <c r="P44" s="16" t="str">
        <f t="shared" si="0"/>
        <v/>
      </c>
      <c r="Q44" s="41"/>
      <c r="R44" s="3"/>
      <c r="S44" s="26"/>
      <c r="T44" s="3"/>
      <c r="U44" s="235"/>
      <c r="V44" s="238"/>
      <c r="W44" s="46"/>
    </row>
    <row r="45" spans="1:26" ht="15.95" customHeight="1" thickBot="1" x14ac:dyDescent="0.2">
      <c r="B45" s="226"/>
      <c r="C45" s="50">
        <v>41</v>
      </c>
      <c r="D45" s="51" t="s">
        <v>28</v>
      </c>
      <c r="E45" s="85"/>
      <c r="F45" s="107"/>
      <c r="G45" s="83"/>
      <c r="H45" s="84"/>
      <c r="I45" s="83"/>
      <c r="J45" s="127"/>
      <c r="K45" s="88"/>
      <c r="L45" s="4"/>
      <c r="M45" s="4"/>
      <c r="N45" s="47"/>
      <c r="P45" s="38" t="str">
        <f t="shared" si="0"/>
        <v/>
      </c>
      <c r="Q45" s="38"/>
      <c r="R45" s="4"/>
      <c r="S45" s="23"/>
      <c r="T45" s="4"/>
      <c r="U45" s="23"/>
      <c r="V45" s="4"/>
      <c r="W45" s="47"/>
    </row>
    <row r="46" spans="1:26" ht="15.95" customHeight="1" thickBot="1" x14ac:dyDescent="0.2">
      <c r="B46" s="229"/>
      <c r="C46" s="58">
        <v>42</v>
      </c>
      <c r="D46" s="59" t="s">
        <v>0</v>
      </c>
      <c r="E46" s="108"/>
      <c r="F46" s="109"/>
      <c r="G46" s="115"/>
      <c r="H46" s="110"/>
      <c r="I46" s="115"/>
      <c r="J46" s="128"/>
      <c r="K46" s="113"/>
      <c r="L46" s="6"/>
      <c r="M46" s="6"/>
      <c r="N46" s="48"/>
      <c r="P46" s="6" t="str">
        <f t="shared" si="0"/>
        <v/>
      </c>
      <c r="Q46" s="42"/>
      <c r="R46" s="6"/>
      <c r="S46" s="27"/>
      <c r="T46" s="6"/>
      <c r="U46" s="27"/>
      <c r="V46" s="6"/>
      <c r="W46" s="48"/>
    </row>
    <row r="47" spans="1:26" s="138" customFormat="1" ht="15.95" customHeight="1" thickBot="1" x14ac:dyDescent="0.2">
      <c r="A47" s="137"/>
      <c r="P47" s="71">
        <f>COUNTIF(P6:P46,"○")</f>
        <v>0</v>
      </c>
      <c r="Q47" s="76"/>
      <c r="R47" s="72" t="s">
        <v>36</v>
      </c>
      <c r="S47" s="77" t="e">
        <f>SUM(S6:S9)</f>
        <v>#DIV/0!</v>
      </c>
      <c r="T47" s="73" t="e">
        <f>SUM(T6:T9)</f>
        <v>#DIV/0!</v>
      </c>
      <c r="U47" s="77" t="e">
        <f>SUM(U12:U44)</f>
        <v>#DIV/0!</v>
      </c>
      <c r="V47" s="73" t="e">
        <f>SUM(V12:V44)</f>
        <v>#DIV/0!</v>
      </c>
      <c r="W47" s="78" t="e">
        <f>W5</f>
        <v>#DIV/0!</v>
      </c>
    </row>
    <row r="48" spans="1:26" s="138" customFormat="1" x14ac:dyDescent="0.15">
      <c r="A48" s="137"/>
    </row>
    <row r="49" spans="1:1" s="138" customFormat="1" x14ac:dyDescent="0.15">
      <c r="A49" s="137"/>
    </row>
    <row r="50" spans="1:1" s="138" customFormat="1" x14ac:dyDescent="0.15">
      <c r="A50" s="137"/>
    </row>
    <row r="51" spans="1:1" s="138" customFormat="1" x14ac:dyDescent="0.15">
      <c r="A51" s="137"/>
    </row>
    <row r="52" spans="1:1" s="138" customFormat="1" x14ac:dyDescent="0.15">
      <c r="A52" s="137"/>
    </row>
    <row r="53" spans="1:1" s="138" customFormat="1" x14ac:dyDescent="0.15">
      <c r="A53" s="137"/>
    </row>
    <row r="54" spans="1:1" s="138" customFormat="1" x14ac:dyDescent="0.15">
      <c r="A54" s="137"/>
    </row>
    <row r="55" spans="1:1" s="138" customFormat="1" x14ac:dyDescent="0.15">
      <c r="A55" s="137"/>
    </row>
    <row r="56" spans="1:1" s="138" customFormat="1" x14ac:dyDescent="0.15">
      <c r="A56" s="137"/>
    </row>
    <row r="57" spans="1:1" s="138" customFormat="1" x14ac:dyDescent="0.15">
      <c r="A57" s="137"/>
    </row>
    <row r="58" spans="1:1" s="138" customFormat="1" x14ac:dyDescent="0.15">
      <c r="A58" s="137"/>
    </row>
    <row r="59" spans="1:1" s="138" customFormat="1" x14ac:dyDescent="0.15">
      <c r="A59" s="137"/>
    </row>
    <row r="60" spans="1:1" s="138" customFormat="1" x14ac:dyDescent="0.15">
      <c r="A60" s="137"/>
    </row>
    <row r="61" spans="1:1" s="138" customFormat="1" x14ac:dyDescent="0.15">
      <c r="A61" s="137"/>
    </row>
    <row r="62" spans="1:1" s="138" customFormat="1" x14ac:dyDescent="0.15">
      <c r="A62" s="137"/>
    </row>
    <row r="63" spans="1:1" s="138" customFormat="1" x14ac:dyDescent="0.15">
      <c r="A63" s="137"/>
    </row>
    <row r="64" spans="1:1" s="138" customFormat="1" x14ac:dyDescent="0.15">
      <c r="A64" s="137"/>
    </row>
    <row r="65" spans="1:31" s="138" customFormat="1" x14ac:dyDescent="0.15">
      <c r="A65" s="137"/>
    </row>
    <row r="66" spans="1:31" s="138" customFormat="1" x14ac:dyDescent="0.15">
      <c r="A66" s="137"/>
    </row>
    <row r="67" spans="1:31" s="138" customFormat="1" x14ac:dyDescent="0.15">
      <c r="A67" s="137"/>
    </row>
    <row r="68" spans="1:31" s="138" customFormat="1" x14ac:dyDescent="0.15">
      <c r="A68" s="137"/>
    </row>
    <row r="69" spans="1:31" s="138" customFormat="1" x14ac:dyDescent="0.15">
      <c r="A69" s="137"/>
    </row>
    <row r="70" spans="1:31" s="138" customFormat="1" x14ac:dyDescent="0.15">
      <c r="A70" s="137"/>
    </row>
    <row r="71" spans="1:31" s="138" customFormat="1" x14ac:dyDescent="0.15">
      <c r="A71" s="137"/>
    </row>
    <row r="72" spans="1:31" s="138" customFormat="1" x14ac:dyDescent="0.15">
      <c r="A72" s="137"/>
    </row>
    <row r="73" spans="1:31" s="138" customFormat="1" x14ac:dyDescent="0.15">
      <c r="A73" s="137"/>
    </row>
    <row r="74" spans="1:31" s="130" customFormat="1" x14ac:dyDescent="0.15">
      <c r="A74" s="137"/>
      <c r="O74" s="138"/>
      <c r="X74" s="138"/>
      <c r="Y74" s="138"/>
      <c r="Z74" s="138"/>
      <c r="AA74" s="138"/>
      <c r="AB74" s="138"/>
      <c r="AC74" s="138"/>
      <c r="AD74" s="138"/>
      <c r="AE74" s="138"/>
    </row>
    <row r="75" spans="1:31" s="130" customFormat="1" x14ac:dyDescent="0.15">
      <c r="A75" s="137"/>
      <c r="O75" s="138"/>
      <c r="X75" s="138"/>
      <c r="Y75" s="138"/>
      <c r="Z75" s="138"/>
      <c r="AA75" s="138"/>
      <c r="AB75" s="138"/>
      <c r="AC75" s="138"/>
      <c r="AD75" s="138"/>
      <c r="AE75" s="138"/>
    </row>
    <row r="76" spans="1:31" s="130" customFormat="1" x14ac:dyDescent="0.15">
      <c r="A76" s="137"/>
      <c r="O76" s="138"/>
      <c r="X76" s="138"/>
      <c r="Y76" s="138"/>
      <c r="Z76" s="138"/>
      <c r="AA76" s="138"/>
      <c r="AB76" s="138"/>
      <c r="AC76" s="138"/>
      <c r="AD76" s="138"/>
      <c r="AE76" s="138"/>
    </row>
    <row r="77" spans="1:31" s="130" customFormat="1" x14ac:dyDescent="0.15">
      <c r="A77" s="137"/>
      <c r="O77" s="138"/>
      <c r="X77" s="138"/>
      <c r="Y77" s="138"/>
      <c r="Z77" s="138"/>
      <c r="AA77" s="138"/>
      <c r="AB77" s="138"/>
      <c r="AC77" s="138"/>
      <c r="AD77" s="138"/>
      <c r="AE77" s="138"/>
    </row>
    <row r="78" spans="1:31" s="130" customFormat="1" x14ac:dyDescent="0.15">
      <c r="A78" s="137"/>
      <c r="O78" s="138"/>
      <c r="X78" s="138"/>
      <c r="Y78" s="138"/>
      <c r="Z78" s="138"/>
      <c r="AA78" s="138"/>
      <c r="AB78" s="138"/>
      <c r="AC78" s="138"/>
      <c r="AD78" s="138"/>
      <c r="AE78" s="138"/>
    </row>
    <row r="79" spans="1:31" s="130" customFormat="1" x14ac:dyDescent="0.15">
      <c r="A79" s="137"/>
      <c r="O79" s="138"/>
      <c r="X79" s="138"/>
      <c r="Y79" s="138"/>
      <c r="Z79" s="138"/>
      <c r="AA79" s="138"/>
      <c r="AB79" s="138"/>
      <c r="AC79" s="138"/>
      <c r="AD79" s="138"/>
      <c r="AE79" s="138"/>
    </row>
    <row r="80" spans="1:31" s="130" customFormat="1" x14ac:dyDescent="0.15">
      <c r="A80" s="137"/>
      <c r="O80" s="138"/>
      <c r="X80" s="138"/>
      <c r="Y80" s="138"/>
      <c r="Z80" s="138"/>
      <c r="AA80" s="138"/>
      <c r="AB80" s="138"/>
      <c r="AC80" s="138"/>
      <c r="AD80" s="138"/>
      <c r="AE80" s="138"/>
    </row>
    <row r="81" spans="1:31" s="130" customFormat="1" x14ac:dyDescent="0.15">
      <c r="A81" s="137"/>
      <c r="O81" s="138"/>
      <c r="X81" s="138"/>
      <c r="Y81" s="138"/>
      <c r="Z81" s="138"/>
      <c r="AA81" s="138"/>
      <c r="AB81" s="138"/>
      <c r="AC81" s="138"/>
      <c r="AD81" s="138"/>
      <c r="AE81" s="138"/>
    </row>
    <row r="82" spans="1:31" s="130" customFormat="1" x14ac:dyDescent="0.15">
      <c r="A82" s="137"/>
      <c r="O82" s="138"/>
      <c r="X82" s="138"/>
      <c r="Y82" s="138"/>
      <c r="Z82" s="138"/>
      <c r="AA82" s="138"/>
      <c r="AB82" s="138"/>
      <c r="AC82" s="138"/>
      <c r="AD82" s="138"/>
      <c r="AE82" s="138"/>
    </row>
    <row r="83" spans="1:31" s="130" customFormat="1" x14ac:dyDescent="0.15">
      <c r="A83" s="137"/>
      <c r="O83" s="138"/>
      <c r="X83" s="138"/>
      <c r="Y83" s="138"/>
      <c r="Z83" s="138"/>
      <c r="AA83" s="138"/>
      <c r="AB83" s="138"/>
      <c r="AC83" s="138"/>
      <c r="AD83" s="138"/>
      <c r="AE83" s="138"/>
    </row>
    <row r="84" spans="1:31" s="130" customFormat="1" x14ac:dyDescent="0.15">
      <c r="A84" s="137"/>
      <c r="O84" s="138"/>
      <c r="X84" s="138"/>
      <c r="Y84" s="138"/>
      <c r="Z84" s="138"/>
      <c r="AA84" s="138"/>
      <c r="AB84" s="138"/>
      <c r="AC84" s="138"/>
      <c r="AD84" s="138"/>
      <c r="AE84" s="138"/>
    </row>
    <row r="85" spans="1:31" s="130" customFormat="1" x14ac:dyDescent="0.15">
      <c r="A85" s="137"/>
      <c r="O85" s="138"/>
      <c r="X85" s="138"/>
      <c r="Y85" s="138"/>
      <c r="Z85" s="138"/>
      <c r="AA85" s="138"/>
      <c r="AB85" s="138"/>
      <c r="AC85" s="138"/>
      <c r="AD85" s="138"/>
      <c r="AE85" s="138"/>
    </row>
    <row r="86" spans="1:31" s="130" customFormat="1" x14ac:dyDescent="0.15">
      <c r="A86" s="137"/>
      <c r="O86" s="138"/>
      <c r="X86" s="138"/>
      <c r="Y86" s="138"/>
      <c r="Z86" s="138"/>
      <c r="AA86" s="138"/>
      <c r="AB86" s="138"/>
      <c r="AC86" s="138"/>
      <c r="AD86" s="138"/>
      <c r="AE86" s="138"/>
    </row>
    <row r="87" spans="1:31" s="130" customFormat="1" x14ac:dyDescent="0.15">
      <c r="A87" s="137"/>
      <c r="O87" s="138"/>
      <c r="X87" s="138"/>
      <c r="Y87" s="138"/>
      <c r="Z87" s="138"/>
      <c r="AA87" s="138"/>
      <c r="AB87" s="138"/>
      <c r="AC87" s="138"/>
      <c r="AD87" s="138"/>
      <c r="AE87" s="138"/>
    </row>
    <row r="88" spans="1:31" s="130" customFormat="1" x14ac:dyDescent="0.15">
      <c r="A88" s="137"/>
      <c r="O88" s="138"/>
      <c r="X88" s="138"/>
      <c r="Y88" s="138"/>
      <c r="Z88" s="138"/>
      <c r="AA88" s="138"/>
      <c r="AB88" s="138"/>
      <c r="AC88" s="138"/>
      <c r="AD88" s="138"/>
      <c r="AE88" s="138"/>
    </row>
    <row r="89" spans="1:31" s="130" customFormat="1" x14ac:dyDescent="0.15">
      <c r="A89" s="137"/>
      <c r="O89" s="138"/>
      <c r="X89" s="138"/>
      <c r="Y89" s="138"/>
      <c r="Z89" s="138"/>
      <c r="AA89" s="138"/>
      <c r="AB89" s="138"/>
      <c r="AC89" s="138"/>
      <c r="AD89" s="138"/>
      <c r="AE89" s="138"/>
    </row>
    <row r="90" spans="1:31" s="130" customFormat="1" x14ac:dyDescent="0.15">
      <c r="A90" s="137"/>
      <c r="O90" s="138"/>
      <c r="X90" s="138"/>
      <c r="Y90" s="138"/>
      <c r="Z90" s="138"/>
      <c r="AA90" s="138"/>
      <c r="AB90" s="138"/>
      <c r="AC90" s="138"/>
      <c r="AD90" s="138"/>
      <c r="AE90" s="138"/>
    </row>
    <row r="91" spans="1:31" s="130" customFormat="1" x14ac:dyDescent="0.15">
      <c r="A91" s="137"/>
      <c r="O91" s="138"/>
      <c r="X91" s="138"/>
      <c r="Y91" s="138"/>
      <c r="Z91" s="138"/>
      <c r="AA91" s="138"/>
      <c r="AB91" s="138"/>
      <c r="AC91" s="138"/>
      <c r="AD91" s="138"/>
      <c r="AE91" s="138"/>
    </row>
    <row r="92" spans="1:31" s="130" customFormat="1" x14ac:dyDescent="0.15">
      <c r="A92" s="137"/>
      <c r="O92" s="138"/>
      <c r="X92" s="138"/>
      <c r="Y92" s="138"/>
      <c r="Z92" s="138"/>
      <c r="AA92" s="138"/>
      <c r="AB92" s="138"/>
      <c r="AC92" s="138"/>
      <c r="AD92" s="138"/>
      <c r="AE92" s="138"/>
    </row>
    <row r="93" spans="1:31" s="130" customFormat="1" x14ac:dyDescent="0.15">
      <c r="A93" s="137"/>
      <c r="O93" s="138"/>
      <c r="X93" s="138"/>
      <c r="Y93" s="138"/>
      <c r="Z93" s="138"/>
      <c r="AA93" s="138"/>
      <c r="AB93" s="138"/>
      <c r="AC93" s="138"/>
      <c r="AD93" s="138"/>
      <c r="AE93" s="138"/>
    </row>
    <row r="94" spans="1:31" s="130" customFormat="1" x14ac:dyDescent="0.15">
      <c r="A94" s="137"/>
      <c r="O94" s="138"/>
      <c r="X94" s="138"/>
      <c r="Y94" s="138"/>
      <c r="Z94" s="138"/>
      <c r="AA94" s="138"/>
      <c r="AB94" s="138"/>
      <c r="AC94" s="138"/>
      <c r="AD94" s="138"/>
      <c r="AE94" s="138"/>
    </row>
    <row r="95" spans="1:31" s="130" customFormat="1" x14ac:dyDescent="0.15">
      <c r="A95" s="137"/>
      <c r="O95" s="138"/>
      <c r="X95" s="138"/>
      <c r="Y95" s="138"/>
      <c r="Z95" s="138"/>
      <c r="AA95" s="138"/>
      <c r="AB95" s="138"/>
      <c r="AC95" s="138"/>
      <c r="AD95" s="138"/>
      <c r="AE95" s="138"/>
    </row>
    <row r="96" spans="1:31" s="130" customFormat="1" x14ac:dyDescent="0.15">
      <c r="A96" s="137"/>
      <c r="O96" s="138"/>
      <c r="X96" s="138"/>
      <c r="Y96" s="138"/>
      <c r="Z96" s="138"/>
      <c r="AA96" s="138"/>
      <c r="AB96" s="138"/>
      <c r="AC96" s="138"/>
      <c r="AD96" s="138"/>
      <c r="AE96" s="138"/>
    </row>
    <row r="97" spans="1:31" s="130" customFormat="1" x14ac:dyDescent="0.15">
      <c r="A97" s="137"/>
      <c r="O97" s="138"/>
      <c r="X97" s="138"/>
      <c r="Y97" s="138"/>
      <c r="Z97" s="138"/>
      <c r="AA97" s="138"/>
      <c r="AB97" s="138"/>
      <c r="AC97" s="138"/>
      <c r="AD97" s="138"/>
      <c r="AE97" s="138"/>
    </row>
    <row r="98" spans="1:31" s="130" customFormat="1" x14ac:dyDescent="0.15">
      <c r="A98" s="137"/>
      <c r="O98" s="138"/>
      <c r="X98" s="138"/>
      <c r="Y98" s="138"/>
      <c r="Z98" s="138"/>
      <c r="AA98" s="138"/>
      <c r="AB98" s="138"/>
      <c r="AC98" s="138"/>
      <c r="AD98" s="138"/>
      <c r="AE98" s="138"/>
    </row>
    <row r="99" spans="1:31" s="130" customFormat="1" x14ac:dyDescent="0.15">
      <c r="A99" s="137"/>
      <c r="O99" s="138"/>
      <c r="X99" s="138"/>
      <c r="Y99" s="138"/>
      <c r="Z99" s="138"/>
      <c r="AA99" s="138"/>
      <c r="AB99" s="138"/>
      <c r="AC99" s="138"/>
      <c r="AD99" s="138"/>
      <c r="AE99" s="138"/>
    </row>
    <row r="100" spans="1:31" s="130" customFormat="1" x14ac:dyDescent="0.15">
      <c r="A100" s="137"/>
      <c r="O100" s="138"/>
      <c r="X100" s="138"/>
      <c r="Y100" s="138"/>
      <c r="Z100" s="138"/>
      <c r="AA100" s="138"/>
      <c r="AB100" s="138"/>
      <c r="AC100" s="138"/>
      <c r="AD100" s="138"/>
      <c r="AE100" s="138"/>
    </row>
    <row r="101" spans="1:31" s="130" customFormat="1" x14ac:dyDescent="0.15">
      <c r="A101" s="137"/>
      <c r="O101" s="138"/>
      <c r="X101" s="138"/>
      <c r="Y101" s="138"/>
      <c r="Z101" s="138"/>
      <c r="AA101" s="138"/>
      <c r="AB101" s="138"/>
      <c r="AC101" s="138"/>
      <c r="AD101" s="138"/>
      <c r="AE101" s="138"/>
    </row>
    <row r="102" spans="1:31" s="130" customFormat="1" x14ac:dyDescent="0.15">
      <c r="A102" s="137"/>
      <c r="O102" s="138"/>
      <c r="X102" s="138"/>
      <c r="Y102" s="138"/>
      <c r="Z102" s="138"/>
      <c r="AA102" s="138"/>
      <c r="AB102" s="138"/>
      <c r="AC102" s="138"/>
      <c r="AD102" s="138"/>
      <c r="AE102" s="138"/>
    </row>
    <row r="103" spans="1:31" s="130" customFormat="1" x14ac:dyDescent="0.15">
      <c r="A103" s="137"/>
      <c r="O103" s="138"/>
      <c r="X103" s="138"/>
      <c r="Y103" s="138"/>
      <c r="Z103" s="138"/>
      <c r="AA103" s="138"/>
      <c r="AB103" s="138"/>
      <c r="AC103" s="138"/>
      <c r="AD103" s="138"/>
      <c r="AE103" s="138"/>
    </row>
    <row r="104" spans="1:31" s="130" customFormat="1" x14ac:dyDescent="0.15">
      <c r="A104" s="137"/>
      <c r="O104" s="138"/>
      <c r="X104" s="138"/>
      <c r="Y104" s="138"/>
      <c r="Z104" s="138"/>
      <c r="AA104" s="138"/>
      <c r="AB104" s="138"/>
      <c r="AC104" s="138"/>
      <c r="AD104" s="138"/>
      <c r="AE104" s="138"/>
    </row>
    <row r="105" spans="1:31" s="130" customFormat="1" x14ac:dyDescent="0.15">
      <c r="A105" s="137"/>
      <c r="O105" s="138"/>
      <c r="X105" s="138"/>
      <c r="Y105" s="138"/>
      <c r="Z105" s="138"/>
      <c r="AA105" s="138"/>
      <c r="AB105" s="138"/>
      <c r="AC105" s="138"/>
      <c r="AD105" s="138"/>
      <c r="AE105" s="138"/>
    </row>
    <row r="106" spans="1:31" s="130" customFormat="1" x14ac:dyDescent="0.15">
      <c r="A106" s="137"/>
      <c r="O106" s="138"/>
      <c r="X106" s="138"/>
      <c r="Y106" s="138"/>
      <c r="Z106" s="138"/>
      <c r="AA106" s="138"/>
      <c r="AB106" s="138"/>
      <c r="AC106" s="138"/>
      <c r="AD106" s="138"/>
      <c r="AE106" s="138"/>
    </row>
    <row r="107" spans="1:31" s="130" customFormat="1" x14ac:dyDescent="0.15">
      <c r="A107" s="137"/>
      <c r="O107" s="138"/>
      <c r="X107" s="138"/>
      <c r="Y107" s="138"/>
      <c r="Z107" s="138"/>
      <c r="AA107" s="138"/>
      <c r="AB107" s="138"/>
      <c r="AC107" s="138"/>
      <c r="AD107" s="138"/>
      <c r="AE107" s="138"/>
    </row>
    <row r="108" spans="1:31" s="130" customFormat="1" x14ac:dyDescent="0.15">
      <c r="A108" s="137"/>
      <c r="O108" s="138"/>
      <c r="X108" s="138"/>
      <c r="Y108" s="138"/>
      <c r="Z108" s="138"/>
      <c r="AA108" s="138"/>
      <c r="AB108" s="138"/>
      <c r="AC108" s="138"/>
      <c r="AD108" s="138"/>
      <c r="AE108" s="138"/>
    </row>
    <row r="109" spans="1:31" s="130" customFormat="1" x14ac:dyDescent="0.15">
      <c r="A109" s="137"/>
      <c r="O109" s="138"/>
      <c r="X109" s="138"/>
      <c r="Y109" s="138"/>
      <c r="Z109" s="138"/>
      <c r="AA109" s="138"/>
      <c r="AB109" s="138"/>
      <c r="AC109" s="138"/>
      <c r="AD109" s="138"/>
      <c r="AE109" s="138"/>
    </row>
    <row r="110" spans="1:31" s="130" customFormat="1" x14ac:dyDescent="0.15">
      <c r="A110" s="137"/>
      <c r="O110" s="138"/>
      <c r="X110" s="138"/>
      <c r="Y110" s="138"/>
      <c r="Z110" s="138"/>
      <c r="AA110" s="138"/>
      <c r="AB110" s="138"/>
      <c r="AC110" s="138"/>
      <c r="AD110" s="138"/>
      <c r="AE110" s="138"/>
    </row>
    <row r="111" spans="1:31" s="130" customFormat="1" x14ac:dyDescent="0.15">
      <c r="A111" s="137"/>
      <c r="O111" s="138"/>
      <c r="X111" s="138"/>
      <c r="Y111" s="138"/>
      <c r="Z111" s="138"/>
      <c r="AA111" s="138"/>
      <c r="AB111" s="138"/>
      <c r="AC111" s="138"/>
      <c r="AD111" s="138"/>
      <c r="AE111" s="138"/>
    </row>
    <row r="112" spans="1:31" s="130" customFormat="1" x14ac:dyDescent="0.15">
      <c r="A112" s="137"/>
      <c r="O112" s="138"/>
      <c r="X112" s="138"/>
      <c r="Y112" s="138"/>
      <c r="Z112" s="138"/>
      <c r="AA112" s="138"/>
      <c r="AB112" s="138"/>
      <c r="AC112" s="138"/>
      <c r="AD112" s="138"/>
      <c r="AE112" s="138"/>
    </row>
    <row r="113" spans="1:31" s="130" customFormat="1" x14ac:dyDescent="0.15">
      <c r="A113" s="137"/>
      <c r="O113" s="138"/>
      <c r="X113" s="138"/>
      <c r="Y113" s="138"/>
      <c r="Z113" s="138"/>
      <c r="AA113" s="138"/>
      <c r="AB113" s="138"/>
      <c r="AC113" s="138"/>
      <c r="AD113" s="138"/>
      <c r="AE113" s="138"/>
    </row>
    <row r="114" spans="1:31" s="130" customFormat="1" x14ac:dyDescent="0.15">
      <c r="A114" s="137"/>
      <c r="O114" s="138"/>
      <c r="X114" s="138"/>
      <c r="Y114" s="138"/>
      <c r="Z114" s="138"/>
      <c r="AA114" s="138"/>
      <c r="AB114" s="138"/>
      <c r="AC114" s="138"/>
      <c r="AD114" s="138"/>
      <c r="AE114" s="138"/>
    </row>
    <row r="115" spans="1:31" s="130" customFormat="1" x14ac:dyDescent="0.15">
      <c r="A115" s="137"/>
      <c r="O115" s="138"/>
      <c r="X115" s="138"/>
      <c r="Y115" s="138"/>
      <c r="Z115" s="138"/>
      <c r="AA115" s="138"/>
      <c r="AB115" s="138"/>
      <c r="AC115" s="138"/>
      <c r="AD115" s="138"/>
      <c r="AE115" s="138"/>
    </row>
    <row r="116" spans="1:31" s="130" customFormat="1" x14ac:dyDescent="0.15">
      <c r="A116" s="137"/>
      <c r="O116" s="138"/>
      <c r="X116" s="138"/>
      <c r="Y116" s="138"/>
      <c r="Z116" s="138"/>
      <c r="AA116" s="138"/>
      <c r="AB116" s="138"/>
      <c r="AC116" s="138"/>
      <c r="AD116" s="138"/>
      <c r="AE116" s="138"/>
    </row>
    <row r="117" spans="1:31" s="130" customFormat="1" x14ac:dyDescent="0.15">
      <c r="A117" s="137"/>
      <c r="O117" s="138"/>
      <c r="X117" s="138"/>
      <c r="Y117" s="138"/>
      <c r="Z117" s="138"/>
      <c r="AA117" s="138"/>
      <c r="AB117" s="138"/>
      <c r="AC117" s="138"/>
      <c r="AD117" s="138"/>
      <c r="AE117" s="138"/>
    </row>
    <row r="118" spans="1:31" s="130" customFormat="1" x14ac:dyDescent="0.15">
      <c r="A118" s="137"/>
      <c r="O118" s="138"/>
      <c r="X118" s="138"/>
      <c r="Y118" s="138"/>
      <c r="Z118" s="138"/>
      <c r="AA118" s="138"/>
      <c r="AB118" s="138"/>
      <c r="AC118" s="138"/>
      <c r="AD118" s="138"/>
      <c r="AE118" s="138"/>
    </row>
    <row r="119" spans="1:31" s="130" customFormat="1" x14ac:dyDescent="0.15">
      <c r="A119" s="137"/>
      <c r="O119" s="138"/>
      <c r="X119" s="138"/>
      <c r="Y119" s="138"/>
      <c r="Z119" s="138"/>
      <c r="AA119" s="138"/>
      <c r="AB119" s="138"/>
      <c r="AC119" s="138"/>
      <c r="AD119" s="138"/>
      <c r="AE119" s="138"/>
    </row>
    <row r="120" spans="1:31" s="130" customFormat="1" x14ac:dyDescent="0.15">
      <c r="A120" s="137"/>
      <c r="O120" s="138"/>
      <c r="X120" s="138"/>
      <c r="Y120" s="138"/>
      <c r="Z120" s="138"/>
      <c r="AA120" s="138"/>
      <c r="AB120" s="138"/>
      <c r="AC120" s="138"/>
      <c r="AD120" s="138"/>
      <c r="AE120" s="138"/>
    </row>
    <row r="121" spans="1:31" s="130" customFormat="1" x14ac:dyDescent="0.15">
      <c r="A121" s="137"/>
      <c r="O121" s="138"/>
      <c r="X121" s="138"/>
      <c r="Y121" s="138"/>
      <c r="Z121" s="138"/>
      <c r="AA121" s="138"/>
      <c r="AB121" s="138"/>
      <c r="AC121" s="138"/>
      <c r="AD121" s="138"/>
      <c r="AE121" s="138"/>
    </row>
    <row r="122" spans="1:31" s="130" customFormat="1" x14ac:dyDescent="0.15">
      <c r="A122" s="137"/>
      <c r="O122" s="138"/>
      <c r="X122" s="138"/>
      <c r="Y122" s="138"/>
      <c r="Z122" s="138"/>
      <c r="AA122" s="138"/>
      <c r="AB122" s="138"/>
      <c r="AC122" s="138"/>
      <c r="AD122" s="138"/>
      <c r="AE122" s="138"/>
    </row>
    <row r="123" spans="1:31" s="130" customFormat="1" x14ac:dyDescent="0.15">
      <c r="A123" s="137"/>
      <c r="O123" s="138"/>
      <c r="X123" s="138"/>
      <c r="Y123" s="138"/>
      <c r="Z123" s="138"/>
      <c r="AA123" s="138"/>
      <c r="AB123" s="138"/>
      <c r="AC123" s="138"/>
      <c r="AD123" s="138"/>
      <c r="AE123" s="138"/>
    </row>
    <row r="124" spans="1:31" s="130" customFormat="1" x14ac:dyDescent="0.15">
      <c r="A124" s="137"/>
      <c r="O124" s="138"/>
      <c r="X124" s="138"/>
      <c r="Y124" s="138"/>
      <c r="Z124" s="138"/>
      <c r="AA124" s="138"/>
      <c r="AB124" s="138"/>
      <c r="AC124" s="138"/>
      <c r="AD124" s="138"/>
      <c r="AE124" s="138"/>
    </row>
    <row r="125" spans="1:31" s="130" customFormat="1" x14ac:dyDescent="0.15">
      <c r="A125" s="137"/>
      <c r="O125" s="138"/>
      <c r="X125" s="138"/>
      <c r="Y125" s="138"/>
      <c r="Z125" s="138"/>
      <c r="AA125" s="138"/>
      <c r="AB125" s="138"/>
      <c r="AC125" s="138"/>
      <c r="AD125" s="138"/>
      <c r="AE125" s="138"/>
    </row>
    <row r="126" spans="1:31" s="130" customFormat="1" x14ac:dyDescent="0.15">
      <c r="A126" s="137"/>
      <c r="O126" s="138"/>
      <c r="X126" s="138"/>
      <c r="Y126" s="138"/>
      <c r="Z126" s="138"/>
      <c r="AA126" s="138"/>
      <c r="AB126" s="138"/>
      <c r="AC126" s="138"/>
      <c r="AD126" s="138"/>
      <c r="AE126" s="138"/>
    </row>
    <row r="127" spans="1:31" s="130" customFormat="1" x14ac:dyDescent="0.15">
      <c r="A127" s="137"/>
      <c r="O127" s="138"/>
      <c r="X127" s="138"/>
      <c r="Y127" s="138"/>
      <c r="Z127" s="138"/>
      <c r="AA127" s="138"/>
      <c r="AB127" s="138"/>
      <c r="AC127" s="138"/>
      <c r="AD127" s="138"/>
      <c r="AE127" s="138"/>
    </row>
    <row r="128" spans="1:31" s="130" customFormat="1" x14ac:dyDescent="0.15">
      <c r="A128" s="137"/>
      <c r="O128" s="138"/>
      <c r="X128" s="138"/>
      <c r="Y128" s="138"/>
      <c r="Z128" s="138"/>
      <c r="AA128" s="138"/>
      <c r="AB128" s="138"/>
      <c r="AC128" s="138"/>
      <c r="AD128" s="138"/>
      <c r="AE128" s="138"/>
    </row>
    <row r="129" spans="1:31" s="130" customFormat="1" x14ac:dyDescent="0.15">
      <c r="A129" s="137"/>
      <c r="O129" s="138"/>
      <c r="X129" s="138"/>
      <c r="Y129" s="138"/>
      <c r="Z129" s="138"/>
      <c r="AA129" s="138"/>
      <c r="AB129" s="138"/>
      <c r="AC129" s="138"/>
      <c r="AD129" s="138"/>
      <c r="AE129" s="138"/>
    </row>
    <row r="130" spans="1:31" s="130" customFormat="1" x14ac:dyDescent="0.15">
      <c r="A130" s="137"/>
      <c r="O130" s="138"/>
      <c r="X130" s="138"/>
      <c r="Y130" s="138"/>
      <c r="Z130" s="138"/>
      <c r="AA130" s="138"/>
      <c r="AB130" s="138"/>
      <c r="AC130" s="138"/>
      <c r="AD130" s="138"/>
      <c r="AE130" s="138"/>
    </row>
    <row r="131" spans="1:31" s="130" customFormat="1" x14ac:dyDescent="0.15">
      <c r="A131" s="137"/>
      <c r="O131" s="138"/>
      <c r="X131" s="138"/>
      <c r="Y131" s="138"/>
      <c r="Z131" s="138"/>
      <c r="AA131" s="138"/>
      <c r="AB131" s="138"/>
      <c r="AC131" s="138"/>
      <c r="AD131" s="138"/>
      <c r="AE131" s="138"/>
    </row>
    <row r="132" spans="1:31" s="130" customFormat="1" x14ac:dyDescent="0.15">
      <c r="A132" s="137"/>
      <c r="O132" s="138"/>
      <c r="X132" s="138"/>
      <c r="Y132" s="138"/>
      <c r="Z132" s="138"/>
      <c r="AA132" s="138"/>
      <c r="AB132" s="138"/>
      <c r="AC132" s="138"/>
      <c r="AD132" s="138"/>
      <c r="AE132" s="138"/>
    </row>
    <row r="133" spans="1:31" s="130" customFormat="1" x14ac:dyDescent="0.15">
      <c r="A133" s="137"/>
      <c r="O133" s="138"/>
      <c r="X133" s="138"/>
      <c r="Y133" s="138"/>
      <c r="Z133" s="138"/>
      <c r="AA133" s="138"/>
      <c r="AB133" s="138"/>
      <c r="AC133" s="138"/>
      <c r="AD133" s="138"/>
      <c r="AE133" s="138"/>
    </row>
  </sheetData>
  <sheetProtection algorithmName="SHA-512" hashValue="Joj/o5fHNJXKeu9Dc5/sa/LdWlgU61Jmi8ioIG1wj9VNPZd/nUUUR66UkA9oPGXLSBKptYkIuIOQVmIryU9qyQ==" saltValue="VcekfaSSOhgVR2TWFP/j7g==" spinCount="100000" sheet="1" objects="1" scenarios="1"/>
  <mergeCells count="21">
    <mergeCell ref="E2:F2"/>
    <mergeCell ref="P2:W2"/>
    <mergeCell ref="B3:N3"/>
    <mergeCell ref="B5:B18"/>
    <mergeCell ref="X5:Y5"/>
    <mergeCell ref="M12:M16"/>
    <mergeCell ref="N12:N16"/>
    <mergeCell ref="U12:U16"/>
    <mergeCell ref="V12:V16"/>
    <mergeCell ref="B19:B32"/>
    <mergeCell ref="X19:Y19"/>
    <mergeCell ref="M26:M30"/>
    <mergeCell ref="N26:N30"/>
    <mergeCell ref="U26:U30"/>
    <mergeCell ref="V26:V30"/>
    <mergeCell ref="B33:B46"/>
    <mergeCell ref="X33:Y33"/>
    <mergeCell ref="M40:M44"/>
    <mergeCell ref="N40:N44"/>
    <mergeCell ref="U40:U44"/>
    <mergeCell ref="V40:V44"/>
  </mergeCells>
  <phoneticPr fontId="2"/>
  <dataValidations count="1">
    <dataValidation type="list" errorStyle="warning" allowBlank="1" showInputMessage="1" showErrorMessage="1" sqref="K5:K46 P5:P46" xr:uid="{00000000-0002-0000-0300-000000000000}">
      <formula1>"○"</formula1>
    </dataValidation>
  </dataValidations>
  <pageMargins left="0.25" right="0.25" top="0.75" bottom="0.75" header="0.3" footer="0.3"/>
  <pageSetup paperSize="9" scale="43" orientation="landscape" r:id="rId1"/>
  <colBreaks count="1" manualBreakCount="1">
    <brk id="14" max="132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E133"/>
  <sheetViews>
    <sheetView tabSelected="1" zoomScaleNormal="100" workbookViewId="0">
      <pane xSplit="1" ySplit="4" topLeftCell="B5" activePane="bottomRight" state="frozen"/>
      <selection activeCell="E5" sqref="E5"/>
      <selection pane="topRight" activeCell="E5" sqref="E5"/>
      <selection pane="bottomLeft" activeCell="E5" sqref="E5"/>
      <selection pane="bottomRight" activeCell="E5" sqref="E5"/>
    </sheetView>
  </sheetViews>
  <sheetFormatPr defaultRowHeight="13.5" x14ac:dyDescent="0.15"/>
  <cols>
    <col min="1" max="1" width="9" style="137"/>
    <col min="2" max="3" width="9" style="1"/>
    <col min="4" max="4" width="21.25" style="1" bestFit="1" customWidth="1"/>
    <col min="5" max="5" width="11.25" style="1" customWidth="1"/>
    <col min="6" max="6" width="11.625" style="1" customWidth="1"/>
    <col min="7" max="7" width="7.75" style="1" bestFit="1" customWidth="1"/>
    <col min="8" max="8" width="9.25" style="1" bestFit="1" customWidth="1"/>
    <col min="9" max="9" width="11.5" style="1" customWidth="1"/>
    <col min="10" max="10" width="11.25" style="1" customWidth="1"/>
    <col min="11" max="11" width="18.125" style="1" customWidth="1"/>
    <col min="12" max="12" width="18" style="1" customWidth="1"/>
    <col min="13" max="13" width="17.5" style="1" bestFit="1" customWidth="1"/>
    <col min="14" max="14" width="12.5" style="1" customWidth="1"/>
    <col min="15" max="15" width="9" style="138"/>
    <col min="16" max="16" width="20" style="1" customWidth="1"/>
    <col min="17" max="17" width="17.625" style="1" bestFit="1" customWidth="1"/>
    <col min="18" max="18" width="13.25" style="1" customWidth="1"/>
    <col min="19" max="19" width="14.875" style="1" customWidth="1"/>
    <col min="20" max="20" width="14" style="1" customWidth="1"/>
    <col min="21" max="21" width="12.75" style="1" customWidth="1"/>
    <col min="22" max="22" width="13" style="1" customWidth="1"/>
    <col min="23" max="23" width="14.375" style="1" customWidth="1"/>
    <col min="24" max="25" width="9" style="138"/>
    <col min="26" max="26" width="11.25" style="138" bestFit="1" customWidth="1"/>
    <col min="27" max="31" width="9" style="138"/>
    <col min="32" max="16384" width="9" style="1"/>
  </cols>
  <sheetData>
    <row r="1" spans="1:26" s="138" customFormat="1" ht="14.25" thickBot="1" x14ac:dyDescent="0.2">
      <c r="A1" s="137"/>
      <c r="E1" s="139"/>
      <c r="I1" s="139"/>
    </row>
    <row r="2" spans="1:26" ht="30.75" customHeight="1" thickBot="1" x14ac:dyDescent="0.2">
      <c r="B2" s="166" t="s">
        <v>12</v>
      </c>
      <c r="C2" s="167"/>
      <c r="D2" s="134" t="s">
        <v>65</v>
      </c>
      <c r="E2" s="245" t="s">
        <v>19</v>
      </c>
      <c r="F2" s="246"/>
      <c r="G2" s="135"/>
      <c r="H2" s="176" t="s">
        <v>20</v>
      </c>
      <c r="I2" s="138"/>
      <c r="J2" s="166" t="s">
        <v>38</v>
      </c>
      <c r="K2" s="177"/>
      <c r="L2" s="136" t="e">
        <f>SUM(P3:W3)</f>
        <v>#DIV/0!</v>
      </c>
      <c r="M2" s="178" t="s">
        <v>37</v>
      </c>
      <c r="N2" s="138"/>
      <c r="P2" s="245" t="s">
        <v>45</v>
      </c>
      <c r="Q2" s="247"/>
      <c r="R2" s="247"/>
      <c r="S2" s="247"/>
      <c r="T2" s="247"/>
      <c r="U2" s="247"/>
      <c r="V2" s="247"/>
      <c r="W2" s="246"/>
    </row>
    <row r="3" spans="1:26" s="138" customFormat="1" ht="52.5" customHeight="1" thickBot="1" x14ac:dyDescent="0.2">
      <c r="A3" s="137"/>
      <c r="B3" s="220" t="s">
        <v>63</v>
      </c>
      <c r="C3" s="221"/>
      <c r="D3" s="221"/>
      <c r="E3" s="221"/>
      <c r="F3" s="221"/>
      <c r="G3" s="221"/>
      <c r="H3" s="221"/>
      <c r="I3" s="221"/>
      <c r="J3" s="221"/>
      <c r="K3" s="221"/>
      <c r="L3" s="221"/>
      <c r="M3" s="221"/>
      <c r="N3" s="221"/>
      <c r="P3" s="131">
        <f>P47*10</f>
        <v>0</v>
      </c>
      <c r="Q3" s="132" t="e">
        <f>SUM(Q5:Q46)</f>
        <v>#DIV/0!</v>
      </c>
      <c r="R3" s="74"/>
      <c r="S3" s="132" t="e">
        <f>S47*100</f>
        <v>#DIV/0!</v>
      </c>
      <c r="T3" s="74" t="e">
        <f>T47*100</f>
        <v>#DIV/0!</v>
      </c>
      <c r="U3" s="132" t="e">
        <f>U47*100</f>
        <v>#DIV/0!</v>
      </c>
      <c r="V3" s="74" t="e">
        <f>V47*100</f>
        <v>#DIV/0!</v>
      </c>
      <c r="W3" s="133" t="e">
        <f>W47*100</f>
        <v>#DIV/0!</v>
      </c>
    </row>
    <row r="4" spans="1:26" ht="41.25" thickBot="1" x14ac:dyDescent="0.2">
      <c r="B4" s="168" t="s">
        <v>11</v>
      </c>
      <c r="C4" s="169" t="s">
        <v>9</v>
      </c>
      <c r="D4" s="170" t="s">
        <v>10</v>
      </c>
      <c r="E4" s="169" t="s">
        <v>1</v>
      </c>
      <c r="F4" s="171" t="s">
        <v>7</v>
      </c>
      <c r="G4" s="169" t="s">
        <v>6</v>
      </c>
      <c r="H4" s="171" t="s">
        <v>46</v>
      </c>
      <c r="I4" s="169" t="s">
        <v>3</v>
      </c>
      <c r="J4" s="172" t="s">
        <v>4</v>
      </c>
      <c r="K4" s="173" t="s">
        <v>16</v>
      </c>
      <c r="L4" s="174" t="s">
        <v>8</v>
      </c>
      <c r="M4" s="174" t="s">
        <v>22</v>
      </c>
      <c r="N4" s="175" t="s">
        <v>23</v>
      </c>
      <c r="P4" s="173" t="s">
        <v>16</v>
      </c>
      <c r="Q4" s="168" t="s">
        <v>17</v>
      </c>
      <c r="R4" s="174" t="s">
        <v>39</v>
      </c>
      <c r="S4" s="171" t="s">
        <v>40</v>
      </c>
      <c r="T4" s="174" t="s">
        <v>41</v>
      </c>
      <c r="U4" s="171" t="s">
        <v>42</v>
      </c>
      <c r="V4" s="174" t="s">
        <v>43</v>
      </c>
      <c r="W4" s="175" t="s">
        <v>44</v>
      </c>
    </row>
    <row r="5" spans="1:26" ht="15.95" customHeight="1" thickBot="1" x14ac:dyDescent="0.2">
      <c r="B5" s="225" t="s">
        <v>5</v>
      </c>
      <c r="C5" s="50">
        <v>1</v>
      </c>
      <c r="D5" s="51" t="s">
        <v>0</v>
      </c>
      <c r="E5" s="83"/>
      <c r="F5" s="84"/>
      <c r="G5" s="85"/>
      <c r="H5" s="84"/>
      <c r="I5" s="86"/>
      <c r="J5" s="87"/>
      <c r="K5" s="88"/>
      <c r="L5" s="4"/>
      <c r="M5" s="4"/>
      <c r="N5" s="47"/>
      <c r="P5" s="43" t="str">
        <f>IF(K5=0,"",K5)</f>
        <v/>
      </c>
      <c r="Q5" s="43"/>
      <c r="R5" s="18"/>
      <c r="S5" s="28"/>
      <c r="T5" s="18"/>
      <c r="U5" s="28"/>
      <c r="V5" s="18"/>
      <c r="W5" s="61" t="e">
        <f>(STDEVA(L12:L16,L26:L30,L40:L44)/AVERAGE(L12:L16,L26:L30,L40:L44))</f>
        <v>#DIV/0!</v>
      </c>
      <c r="X5" s="218" t="s">
        <v>47</v>
      </c>
      <c r="Y5" s="219"/>
      <c r="Z5" s="76" t="s">
        <v>62</v>
      </c>
    </row>
    <row r="6" spans="1:26" ht="15.95" customHeight="1" x14ac:dyDescent="0.15">
      <c r="B6" s="226"/>
      <c r="C6" s="52">
        <v>2</v>
      </c>
      <c r="D6" s="53" t="s">
        <v>27</v>
      </c>
      <c r="E6" s="89"/>
      <c r="F6" s="90"/>
      <c r="G6" s="89"/>
      <c r="H6" s="91"/>
      <c r="I6" s="92"/>
      <c r="J6" s="93"/>
      <c r="K6" s="94"/>
      <c r="L6" s="5"/>
      <c r="M6" s="5"/>
      <c r="N6" s="44"/>
      <c r="P6" s="5" t="str">
        <f t="shared" ref="P6:P46" si="0">IF(K6=0,"",K6)</f>
        <v/>
      </c>
      <c r="Q6" s="24"/>
      <c r="R6" s="62">
        <f>(F6/Z6)-1</f>
        <v>-1</v>
      </c>
      <c r="S6" s="63" t="e">
        <f>ABS((AVERAGE(F34,F20,F6)/Z6)-1)</f>
        <v>#DIV/0!</v>
      </c>
      <c r="T6" s="64" t="e">
        <f>STDEVA(F6,F20,F34)/AVERAGE(F6,F20,F34)</f>
        <v>#DIV/0!</v>
      </c>
      <c r="U6" s="24"/>
      <c r="V6" s="5"/>
      <c r="W6" s="44"/>
      <c r="X6" s="31" t="s">
        <v>24</v>
      </c>
      <c r="Y6" s="21" t="e">
        <f>SLOPE(E6:E9,Z6:Z9)</f>
        <v>#DIV/0!</v>
      </c>
      <c r="Z6" s="79">
        <v>2</v>
      </c>
    </row>
    <row r="7" spans="1:26" ht="15.95" customHeight="1" thickBot="1" x14ac:dyDescent="0.2">
      <c r="B7" s="226"/>
      <c r="C7" s="54">
        <v>3</v>
      </c>
      <c r="D7" s="55" t="s">
        <v>28</v>
      </c>
      <c r="E7" s="95"/>
      <c r="F7" s="96"/>
      <c r="G7" s="95"/>
      <c r="H7" s="97"/>
      <c r="I7" s="98"/>
      <c r="J7" s="99"/>
      <c r="K7" s="100"/>
      <c r="L7" s="2"/>
      <c r="M7" s="2"/>
      <c r="N7" s="45"/>
      <c r="P7" s="2" t="str">
        <f t="shared" si="0"/>
        <v/>
      </c>
      <c r="Q7" s="25"/>
      <c r="R7" s="65">
        <f>(F7/Z7)-1</f>
        <v>-1</v>
      </c>
      <c r="S7" s="66" t="e">
        <f>ABS((AVERAGE(F35,F21,F7)/Z7)-1)</f>
        <v>#DIV/0!</v>
      </c>
      <c r="T7" s="67" t="e">
        <f t="shared" ref="T7:T9" si="1">STDEVA(F7,F21,F35)/AVERAGE(F7,F21,F35)</f>
        <v>#DIV/0!</v>
      </c>
      <c r="U7" s="25"/>
      <c r="V7" s="2"/>
      <c r="W7" s="45"/>
      <c r="X7" s="32" t="s">
        <v>25</v>
      </c>
      <c r="Y7" s="22" t="e">
        <f>INTERCEPT(E6:E9,Z6:Z9)</f>
        <v>#DIV/0!</v>
      </c>
      <c r="Z7" s="79">
        <v>5</v>
      </c>
    </row>
    <row r="8" spans="1:26" ht="15.95" customHeight="1" x14ac:dyDescent="0.15">
      <c r="B8" s="226"/>
      <c r="C8" s="54">
        <v>4</v>
      </c>
      <c r="D8" s="55" t="s">
        <v>29</v>
      </c>
      <c r="E8" s="95"/>
      <c r="F8" s="96"/>
      <c r="G8" s="95"/>
      <c r="H8" s="97"/>
      <c r="I8" s="98"/>
      <c r="J8" s="99"/>
      <c r="K8" s="100"/>
      <c r="L8" s="2"/>
      <c r="M8" s="2"/>
      <c r="N8" s="45"/>
      <c r="P8" s="2" t="str">
        <f t="shared" si="0"/>
        <v/>
      </c>
      <c r="Q8" s="25"/>
      <c r="R8" s="65">
        <f>(F8/Z8)-1</f>
        <v>-1</v>
      </c>
      <c r="S8" s="66" t="e">
        <f>ABS((AVERAGE(F36,F22,F8)/Z8)-1)</f>
        <v>#DIV/0!</v>
      </c>
      <c r="T8" s="67" t="e">
        <f t="shared" si="1"/>
        <v>#DIV/0!</v>
      </c>
      <c r="U8" s="25"/>
      <c r="V8" s="2"/>
      <c r="W8" s="45"/>
      <c r="X8" s="130"/>
      <c r="Y8" s="130"/>
      <c r="Z8" s="79">
        <v>10</v>
      </c>
    </row>
    <row r="9" spans="1:26" ht="15.95" customHeight="1" thickBot="1" x14ac:dyDescent="0.2">
      <c r="B9" s="226"/>
      <c r="C9" s="56">
        <v>5</v>
      </c>
      <c r="D9" s="57" t="s">
        <v>30</v>
      </c>
      <c r="E9" s="101"/>
      <c r="F9" s="102"/>
      <c r="G9" s="101"/>
      <c r="H9" s="103"/>
      <c r="I9" s="104"/>
      <c r="J9" s="105"/>
      <c r="K9" s="106"/>
      <c r="L9" s="3"/>
      <c r="M9" s="3"/>
      <c r="N9" s="46"/>
      <c r="P9" s="3" t="str">
        <f t="shared" si="0"/>
        <v/>
      </c>
      <c r="Q9" s="26"/>
      <c r="R9" s="68">
        <f>(F9/Z9)-1</f>
        <v>-1</v>
      </c>
      <c r="S9" s="69" t="e">
        <f>ABS((AVERAGE(F37,F23,F9)/Z9)-1)</f>
        <v>#DIV/0!</v>
      </c>
      <c r="T9" s="70" t="e">
        <f t="shared" si="1"/>
        <v>#DIV/0!</v>
      </c>
      <c r="U9" s="26"/>
      <c r="V9" s="3"/>
      <c r="W9" s="46"/>
      <c r="X9" s="130"/>
      <c r="Y9" s="130"/>
      <c r="Z9" s="80">
        <v>20</v>
      </c>
    </row>
    <row r="10" spans="1:26" ht="15.95" customHeight="1" thickBot="1" x14ac:dyDescent="0.2">
      <c r="B10" s="226"/>
      <c r="C10" s="50">
        <v>6</v>
      </c>
      <c r="D10" s="51" t="s">
        <v>0</v>
      </c>
      <c r="E10" s="85"/>
      <c r="F10" s="107"/>
      <c r="G10" s="85"/>
      <c r="H10" s="84"/>
      <c r="I10" s="86"/>
      <c r="J10" s="87"/>
      <c r="K10" s="214"/>
      <c r="L10" s="4"/>
      <c r="M10" s="4"/>
      <c r="N10" s="47"/>
      <c r="P10" s="38" t="str">
        <f t="shared" si="0"/>
        <v/>
      </c>
      <c r="Q10" s="38" t="e">
        <f>E10/E6</f>
        <v>#DIV/0!</v>
      </c>
      <c r="R10" s="4"/>
      <c r="S10" s="23"/>
      <c r="T10" s="4"/>
      <c r="U10" s="23"/>
      <c r="V10" s="4"/>
      <c r="W10" s="47"/>
    </row>
    <row r="11" spans="1:26" ht="15.95" customHeight="1" thickBot="1" x14ac:dyDescent="0.2">
      <c r="B11" s="226"/>
      <c r="C11" s="58">
        <v>7</v>
      </c>
      <c r="D11" s="59" t="s">
        <v>2</v>
      </c>
      <c r="E11" s="108"/>
      <c r="F11" s="109"/>
      <c r="G11" s="108"/>
      <c r="H11" s="110"/>
      <c r="I11" s="111"/>
      <c r="J11" s="112"/>
      <c r="K11" s="113"/>
      <c r="L11" s="18"/>
      <c r="M11" s="6"/>
      <c r="N11" s="48"/>
      <c r="P11" s="18" t="str">
        <f t="shared" si="0"/>
        <v/>
      </c>
      <c r="Q11" s="42"/>
      <c r="R11" s="6"/>
      <c r="S11" s="27"/>
      <c r="T11" s="6"/>
      <c r="U11" s="27"/>
      <c r="V11" s="6"/>
      <c r="W11" s="48"/>
    </row>
    <row r="12" spans="1:26" ht="15.95" customHeight="1" x14ac:dyDescent="0.15">
      <c r="B12" s="226"/>
      <c r="C12" s="52">
        <v>8</v>
      </c>
      <c r="D12" s="53" t="s">
        <v>32</v>
      </c>
      <c r="E12" s="89"/>
      <c r="F12" s="90"/>
      <c r="G12" s="89"/>
      <c r="H12" s="91"/>
      <c r="I12" s="92"/>
      <c r="J12" s="93"/>
      <c r="K12" s="94"/>
      <c r="L12" s="33" t="e">
        <f>(E12-$E$11-$Y$7)/$Y$6</f>
        <v>#DIV/0!</v>
      </c>
      <c r="M12" s="230" t="e">
        <f>AVERAGE(L12:L16)</f>
        <v>#DIV/0!</v>
      </c>
      <c r="N12" s="222" t="e">
        <f>STDEVA(L12:L16)/M12</f>
        <v>#DIV/0!</v>
      </c>
      <c r="P12" s="5" t="str">
        <f t="shared" si="0"/>
        <v/>
      </c>
      <c r="Q12" s="24"/>
      <c r="R12" s="5"/>
      <c r="S12" s="24"/>
      <c r="T12" s="5"/>
      <c r="U12" s="233" t="e">
        <f>ABS((AVERAGE(L12:L16)/$G$2-1))</f>
        <v>#DIV/0!</v>
      </c>
      <c r="V12" s="236" t="e">
        <f>(STDEVA(L12:L16)/M12)</f>
        <v>#DIV/0!</v>
      </c>
      <c r="W12" s="44"/>
    </row>
    <row r="13" spans="1:26" ht="15.95" customHeight="1" x14ac:dyDescent="0.15">
      <c r="B13" s="226"/>
      <c r="C13" s="54">
        <v>9</v>
      </c>
      <c r="D13" s="55" t="s">
        <v>31</v>
      </c>
      <c r="E13" s="95"/>
      <c r="F13" s="96"/>
      <c r="G13" s="95"/>
      <c r="H13" s="97"/>
      <c r="I13" s="98"/>
      <c r="J13" s="99"/>
      <c r="K13" s="100"/>
      <c r="L13" s="34" t="e">
        <f>(E13-$E$11-$Y$7)/$Y$6</f>
        <v>#DIV/0!</v>
      </c>
      <c r="M13" s="231"/>
      <c r="N13" s="223"/>
      <c r="P13" s="2" t="str">
        <f t="shared" si="0"/>
        <v/>
      </c>
      <c r="Q13" s="25"/>
      <c r="R13" s="2"/>
      <c r="S13" s="25"/>
      <c r="T13" s="2"/>
      <c r="U13" s="234"/>
      <c r="V13" s="237"/>
      <c r="W13" s="45"/>
    </row>
    <row r="14" spans="1:26" ht="15.95" customHeight="1" x14ac:dyDescent="0.15">
      <c r="B14" s="226"/>
      <c r="C14" s="54">
        <v>10</v>
      </c>
      <c r="D14" s="55" t="s">
        <v>33</v>
      </c>
      <c r="E14" s="95"/>
      <c r="F14" s="96"/>
      <c r="G14" s="95"/>
      <c r="H14" s="97"/>
      <c r="I14" s="98"/>
      <c r="J14" s="99"/>
      <c r="K14" s="100"/>
      <c r="L14" s="34" t="e">
        <f>(E14-$E$11-$Y$7)/$Y$6</f>
        <v>#DIV/0!</v>
      </c>
      <c r="M14" s="231"/>
      <c r="N14" s="223"/>
      <c r="P14" s="2" t="str">
        <f t="shared" si="0"/>
        <v/>
      </c>
      <c r="Q14" s="25"/>
      <c r="R14" s="2"/>
      <c r="S14" s="25"/>
      <c r="T14" s="2"/>
      <c r="U14" s="234"/>
      <c r="V14" s="237"/>
      <c r="W14" s="45"/>
    </row>
    <row r="15" spans="1:26" ht="15.95" customHeight="1" x14ac:dyDescent="0.15">
      <c r="B15" s="226"/>
      <c r="C15" s="54">
        <v>11</v>
      </c>
      <c r="D15" s="55" t="s">
        <v>34</v>
      </c>
      <c r="E15" s="95"/>
      <c r="F15" s="96"/>
      <c r="G15" s="95"/>
      <c r="H15" s="97"/>
      <c r="I15" s="98"/>
      <c r="J15" s="99"/>
      <c r="K15" s="100"/>
      <c r="L15" s="34" t="e">
        <f>(E15-$E$11-$Y$7)/$Y$6</f>
        <v>#DIV/0!</v>
      </c>
      <c r="M15" s="231"/>
      <c r="N15" s="223"/>
      <c r="P15" s="2" t="str">
        <f t="shared" si="0"/>
        <v/>
      </c>
      <c r="Q15" s="25"/>
      <c r="R15" s="2"/>
      <c r="S15" s="25"/>
      <c r="T15" s="2"/>
      <c r="U15" s="234"/>
      <c r="V15" s="237"/>
      <c r="W15" s="45"/>
    </row>
    <row r="16" spans="1:26" ht="15.95" customHeight="1" thickBot="1" x14ac:dyDescent="0.2">
      <c r="B16" s="226"/>
      <c r="C16" s="56">
        <v>12</v>
      </c>
      <c r="D16" s="57" t="s">
        <v>35</v>
      </c>
      <c r="E16" s="101"/>
      <c r="F16" s="102"/>
      <c r="G16" s="101"/>
      <c r="H16" s="103"/>
      <c r="I16" s="104"/>
      <c r="J16" s="105"/>
      <c r="K16" s="106"/>
      <c r="L16" s="35" t="e">
        <f>(E16-$E$11-$Y$7)/$Y$6</f>
        <v>#DIV/0!</v>
      </c>
      <c r="M16" s="232"/>
      <c r="N16" s="224"/>
      <c r="P16" s="3" t="str">
        <f t="shared" si="0"/>
        <v/>
      </c>
      <c r="Q16" s="26"/>
      <c r="R16" s="3"/>
      <c r="S16" s="26"/>
      <c r="T16" s="3"/>
      <c r="U16" s="235"/>
      <c r="V16" s="238"/>
      <c r="W16" s="46"/>
    </row>
    <row r="17" spans="2:26" ht="15.95" customHeight="1" thickBot="1" x14ac:dyDescent="0.2">
      <c r="B17" s="226"/>
      <c r="C17" s="50">
        <v>13</v>
      </c>
      <c r="D17" s="51" t="s">
        <v>28</v>
      </c>
      <c r="E17" s="85"/>
      <c r="F17" s="107"/>
      <c r="G17" s="85"/>
      <c r="H17" s="114"/>
      <c r="I17" s="86"/>
      <c r="J17" s="87"/>
      <c r="K17" s="88"/>
      <c r="L17" s="16"/>
      <c r="M17" s="4"/>
      <c r="N17" s="47"/>
      <c r="P17" s="16" t="str">
        <f t="shared" si="0"/>
        <v/>
      </c>
      <c r="Q17" s="38"/>
      <c r="R17" s="4"/>
      <c r="S17" s="23"/>
      <c r="T17" s="4"/>
      <c r="U17" s="23"/>
      <c r="V17" s="4"/>
      <c r="W17" s="47"/>
    </row>
    <row r="18" spans="2:26" ht="15.95" customHeight="1" thickBot="1" x14ac:dyDescent="0.2">
      <c r="B18" s="227"/>
      <c r="C18" s="58">
        <v>14</v>
      </c>
      <c r="D18" s="59" t="s">
        <v>0</v>
      </c>
      <c r="E18" s="108"/>
      <c r="F18" s="109"/>
      <c r="G18" s="108"/>
      <c r="H18" s="115"/>
      <c r="I18" s="111"/>
      <c r="J18" s="112"/>
      <c r="K18" s="113"/>
      <c r="L18" s="6"/>
      <c r="M18" s="6"/>
      <c r="N18" s="48"/>
      <c r="P18" s="38" t="str">
        <f t="shared" si="0"/>
        <v/>
      </c>
      <c r="Q18" s="42"/>
      <c r="R18" s="6"/>
      <c r="S18" s="27"/>
      <c r="T18" s="6"/>
      <c r="U18" s="27"/>
      <c r="V18" s="6"/>
      <c r="W18" s="48"/>
    </row>
    <row r="19" spans="2:26" ht="15.95" customHeight="1" thickBot="1" x14ac:dyDescent="0.2">
      <c r="B19" s="228" t="s">
        <v>14</v>
      </c>
      <c r="C19" s="60">
        <v>15</v>
      </c>
      <c r="D19" s="51" t="s">
        <v>0</v>
      </c>
      <c r="E19" s="116"/>
      <c r="F19" s="117"/>
      <c r="G19" s="116"/>
      <c r="H19" s="118"/>
      <c r="I19" s="119"/>
      <c r="J19" s="120"/>
      <c r="K19" s="121"/>
      <c r="L19" s="18"/>
      <c r="M19" s="18"/>
      <c r="N19" s="49"/>
      <c r="P19" s="18" t="str">
        <f t="shared" si="0"/>
        <v/>
      </c>
      <c r="Q19" s="43"/>
      <c r="R19" s="18"/>
      <c r="S19" s="28"/>
      <c r="T19" s="18"/>
      <c r="U19" s="28"/>
      <c r="V19" s="18"/>
      <c r="W19" s="49"/>
      <c r="X19" s="218" t="s">
        <v>48</v>
      </c>
      <c r="Y19" s="219"/>
      <c r="Z19" s="76" t="s">
        <v>62</v>
      </c>
    </row>
    <row r="20" spans="2:26" ht="15.95" customHeight="1" x14ac:dyDescent="0.15">
      <c r="B20" s="226"/>
      <c r="C20" s="52">
        <v>16</v>
      </c>
      <c r="D20" s="53" t="s">
        <v>27</v>
      </c>
      <c r="E20" s="89"/>
      <c r="F20" s="90"/>
      <c r="G20" s="89"/>
      <c r="H20" s="91"/>
      <c r="I20" s="92"/>
      <c r="J20" s="93"/>
      <c r="K20" s="94"/>
      <c r="L20" s="5"/>
      <c r="M20" s="5"/>
      <c r="N20" s="44"/>
      <c r="P20" s="5" t="str">
        <f t="shared" si="0"/>
        <v/>
      </c>
      <c r="Q20" s="24"/>
      <c r="R20" s="63">
        <f>(F20/Z20)-1</f>
        <v>-1</v>
      </c>
      <c r="S20" s="24"/>
      <c r="T20" s="5"/>
      <c r="U20" s="24"/>
      <c r="V20" s="5"/>
      <c r="W20" s="44"/>
      <c r="X20" s="31" t="s">
        <v>24</v>
      </c>
      <c r="Y20" s="21" t="e">
        <f>SLOPE(E20:E23,Z20:Z23)</f>
        <v>#DIV/0!</v>
      </c>
      <c r="Z20" s="81">
        <f>Z6</f>
        <v>2</v>
      </c>
    </row>
    <row r="21" spans="2:26" ht="15.95" customHeight="1" thickBot="1" x14ac:dyDescent="0.2">
      <c r="B21" s="226"/>
      <c r="C21" s="54">
        <v>17</v>
      </c>
      <c r="D21" s="55" t="s">
        <v>28</v>
      </c>
      <c r="E21" s="95"/>
      <c r="F21" s="96"/>
      <c r="G21" s="95"/>
      <c r="H21" s="97"/>
      <c r="I21" s="98"/>
      <c r="J21" s="99"/>
      <c r="K21" s="100"/>
      <c r="L21" s="2"/>
      <c r="M21" s="2"/>
      <c r="N21" s="45"/>
      <c r="P21" s="2" t="str">
        <f t="shared" si="0"/>
        <v/>
      </c>
      <c r="Q21" s="25"/>
      <c r="R21" s="66">
        <f>(F21/Z21)-1</f>
        <v>-1</v>
      </c>
      <c r="S21" s="25"/>
      <c r="T21" s="2"/>
      <c r="U21" s="25"/>
      <c r="V21" s="2"/>
      <c r="W21" s="45"/>
      <c r="X21" s="32" t="s">
        <v>25</v>
      </c>
      <c r="Y21" s="22" t="e">
        <f>INTERCEPT(E20:E23,Z20:Z23)</f>
        <v>#DIV/0!</v>
      </c>
      <c r="Z21" s="81">
        <f t="shared" ref="Z21:Z23" si="2">Z7</f>
        <v>5</v>
      </c>
    </row>
    <row r="22" spans="2:26" ht="15.95" customHeight="1" x14ac:dyDescent="0.15">
      <c r="B22" s="226"/>
      <c r="C22" s="54">
        <v>18</v>
      </c>
      <c r="D22" s="55" t="s">
        <v>29</v>
      </c>
      <c r="E22" s="95"/>
      <c r="F22" s="96"/>
      <c r="G22" s="95"/>
      <c r="H22" s="97"/>
      <c r="I22" s="98"/>
      <c r="J22" s="99"/>
      <c r="K22" s="100"/>
      <c r="L22" s="2"/>
      <c r="M22" s="2"/>
      <c r="N22" s="45"/>
      <c r="P22" s="2" t="str">
        <f t="shared" si="0"/>
        <v/>
      </c>
      <c r="Q22" s="25"/>
      <c r="R22" s="66">
        <f>(F22/Z22)-1</f>
        <v>-1</v>
      </c>
      <c r="S22" s="25"/>
      <c r="T22" s="2"/>
      <c r="U22" s="25"/>
      <c r="V22" s="2"/>
      <c r="W22" s="45"/>
      <c r="X22" s="130"/>
      <c r="Y22" s="130"/>
      <c r="Z22" s="81">
        <f t="shared" si="2"/>
        <v>10</v>
      </c>
    </row>
    <row r="23" spans="2:26" ht="15.95" customHeight="1" thickBot="1" x14ac:dyDescent="0.2">
      <c r="B23" s="226"/>
      <c r="C23" s="56">
        <v>19</v>
      </c>
      <c r="D23" s="57" t="s">
        <v>30</v>
      </c>
      <c r="E23" s="101"/>
      <c r="F23" s="102"/>
      <c r="G23" s="122"/>
      <c r="H23" s="103"/>
      <c r="I23" s="104"/>
      <c r="J23" s="105"/>
      <c r="K23" s="106"/>
      <c r="L23" s="3"/>
      <c r="M23" s="3"/>
      <c r="N23" s="46"/>
      <c r="P23" s="3" t="str">
        <f t="shared" si="0"/>
        <v/>
      </c>
      <c r="Q23" s="26"/>
      <c r="R23" s="69">
        <f>(F23/Z23)-1</f>
        <v>-1</v>
      </c>
      <c r="S23" s="26"/>
      <c r="T23" s="3"/>
      <c r="U23" s="26"/>
      <c r="V23" s="3"/>
      <c r="W23" s="46"/>
      <c r="X23" s="130"/>
      <c r="Y23" s="130"/>
      <c r="Z23" s="82">
        <f t="shared" si="2"/>
        <v>20</v>
      </c>
    </row>
    <row r="24" spans="2:26" ht="15.95" customHeight="1" thickBot="1" x14ac:dyDescent="0.2">
      <c r="B24" s="226"/>
      <c r="C24" s="50">
        <v>20</v>
      </c>
      <c r="D24" s="51" t="s">
        <v>0</v>
      </c>
      <c r="E24" s="85"/>
      <c r="F24" s="107"/>
      <c r="G24" s="83"/>
      <c r="H24" s="84"/>
      <c r="I24" s="86"/>
      <c r="J24" s="87"/>
      <c r="K24" s="214"/>
      <c r="L24" s="4"/>
      <c r="M24" s="4"/>
      <c r="N24" s="47"/>
      <c r="P24" s="16" t="str">
        <f t="shared" si="0"/>
        <v/>
      </c>
      <c r="Q24" s="38" t="e">
        <f>E24/E20</f>
        <v>#DIV/0!</v>
      </c>
      <c r="R24" s="4"/>
      <c r="S24" s="23"/>
      <c r="T24" s="4"/>
      <c r="U24" s="23"/>
      <c r="V24" s="4"/>
      <c r="W24" s="47"/>
    </row>
    <row r="25" spans="2:26" ht="15.95" customHeight="1" thickBot="1" x14ac:dyDescent="0.2">
      <c r="B25" s="226"/>
      <c r="C25" s="58">
        <v>21</v>
      </c>
      <c r="D25" s="59" t="s">
        <v>2</v>
      </c>
      <c r="E25" s="108"/>
      <c r="F25" s="109"/>
      <c r="G25" s="115"/>
      <c r="H25" s="110"/>
      <c r="I25" s="111"/>
      <c r="J25" s="112"/>
      <c r="K25" s="113"/>
      <c r="L25" s="18"/>
      <c r="M25" s="6"/>
      <c r="N25" s="48"/>
      <c r="P25" s="18" t="str">
        <f t="shared" si="0"/>
        <v/>
      </c>
      <c r="Q25" s="42"/>
      <c r="R25" s="6"/>
      <c r="S25" s="27"/>
      <c r="T25" s="6"/>
      <c r="U25" s="27"/>
      <c r="V25" s="6"/>
      <c r="W25" s="48"/>
    </row>
    <row r="26" spans="2:26" ht="15.95" customHeight="1" x14ac:dyDescent="0.15">
      <c r="B26" s="226"/>
      <c r="C26" s="52">
        <v>22</v>
      </c>
      <c r="D26" s="53" t="s">
        <v>32</v>
      </c>
      <c r="E26" s="89"/>
      <c r="F26" s="90"/>
      <c r="G26" s="123"/>
      <c r="H26" s="91"/>
      <c r="I26" s="92"/>
      <c r="J26" s="93"/>
      <c r="K26" s="94"/>
      <c r="L26" s="33" t="e">
        <f>(E26-$E$25-$Y$21)/$Y$20</f>
        <v>#DIV/0!</v>
      </c>
      <c r="M26" s="230" t="e">
        <f>AVERAGE(L26:L30)</f>
        <v>#DIV/0!</v>
      </c>
      <c r="N26" s="222" t="e">
        <f>STDEVA(L26:L30)/M26</f>
        <v>#DIV/0!</v>
      </c>
      <c r="P26" s="5" t="str">
        <f t="shared" si="0"/>
        <v/>
      </c>
      <c r="Q26" s="24"/>
      <c r="R26" s="5"/>
      <c r="S26" s="24"/>
      <c r="T26" s="5"/>
      <c r="U26" s="233" t="e">
        <f>ABS((AVERAGE(L26:L30)/$G$2-1))</f>
        <v>#DIV/0!</v>
      </c>
      <c r="V26" s="236" t="e">
        <f>(STDEVA(L26:L30)/M26)</f>
        <v>#DIV/0!</v>
      </c>
      <c r="W26" s="44"/>
    </row>
    <row r="27" spans="2:26" ht="15.95" customHeight="1" x14ac:dyDescent="0.15">
      <c r="B27" s="226"/>
      <c r="C27" s="54">
        <v>23</v>
      </c>
      <c r="D27" s="55" t="s">
        <v>31</v>
      </c>
      <c r="E27" s="95"/>
      <c r="F27" s="96"/>
      <c r="G27" s="124"/>
      <c r="H27" s="97"/>
      <c r="I27" s="98"/>
      <c r="J27" s="99"/>
      <c r="K27" s="100"/>
      <c r="L27" s="34" t="e">
        <f>(E27-$E$25-$Y$21)/$Y$20</f>
        <v>#DIV/0!</v>
      </c>
      <c r="M27" s="231"/>
      <c r="N27" s="223"/>
      <c r="P27" s="2" t="str">
        <f t="shared" si="0"/>
        <v/>
      </c>
      <c r="Q27" s="25"/>
      <c r="R27" s="2"/>
      <c r="S27" s="25"/>
      <c r="T27" s="2"/>
      <c r="U27" s="234"/>
      <c r="V27" s="237"/>
      <c r="W27" s="45"/>
    </row>
    <row r="28" spans="2:26" ht="15.95" customHeight="1" x14ac:dyDescent="0.15">
      <c r="B28" s="226"/>
      <c r="C28" s="54">
        <v>24</v>
      </c>
      <c r="D28" s="55" t="s">
        <v>33</v>
      </c>
      <c r="E28" s="95"/>
      <c r="F28" s="96"/>
      <c r="G28" s="124"/>
      <c r="H28" s="97"/>
      <c r="I28" s="98"/>
      <c r="J28" s="99"/>
      <c r="K28" s="100"/>
      <c r="L28" s="34" t="e">
        <f>(E28-$E$25-$Y$21)/$Y$20</f>
        <v>#DIV/0!</v>
      </c>
      <c r="M28" s="231"/>
      <c r="N28" s="223"/>
      <c r="P28" s="2" t="str">
        <f t="shared" si="0"/>
        <v/>
      </c>
      <c r="Q28" s="25"/>
      <c r="R28" s="2"/>
      <c r="S28" s="25"/>
      <c r="T28" s="2"/>
      <c r="U28" s="234"/>
      <c r="V28" s="237"/>
      <c r="W28" s="45"/>
    </row>
    <row r="29" spans="2:26" ht="15.95" customHeight="1" x14ac:dyDescent="0.15">
      <c r="B29" s="226"/>
      <c r="C29" s="54">
        <v>25</v>
      </c>
      <c r="D29" s="55" t="s">
        <v>34</v>
      </c>
      <c r="E29" s="95"/>
      <c r="F29" s="96"/>
      <c r="G29" s="124"/>
      <c r="H29" s="97"/>
      <c r="I29" s="98"/>
      <c r="J29" s="125"/>
      <c r="K29" s="100"/>
      <c r="L29" s="34" t="e">
        <f>(E29-$E$25-$Y$21)/$Y$20</f>
        <v>#DIV/0!</v>
      </c>
      <c r="M29" s="231"/>
      <c r="N29" s="223"/>
      <c r="P29" s="2" t="str">
        <f t="shared" si="0"/>
        <v/>
      </c>
      <c r="Q29" s="25"/>
      <c r="R29" s="2"/>
      <c r="S29" s="25"/>
      <c r="T29" s="2"/>
      <c r="U29" s="234"/>
      <c r="V29" s="237"/>
      <c r="W29" s="45"/>
    </row>
    <row r="30" spans="2:26" ht="15.95" customHeight="1" thickBot="1" x14ac:dyDescent="0.2">
      <c r="B30" s="226"/>
      <c r="C30" s="56">
        <v>26</v>
      </c>
      <c r="D30" s="57" t="s">
        <v>35</v>
      </c>
      <c r="E30" s="101"/>
      <c r="F30" s="102"/>
      <c r="G30" s="122"/>
      <c r="H30" s="103"/>
      <c r="I30" s="104"/>
      <c r="J30" s="126"/>
      <c r="K30" s="106"/>
      <c r="L30" s="35" t="e">
        <f>(E30-$E$25-$Y$21)/$Y$20</f>
        <v>#DIV/0!</v>
      </c>
      <c r="M30" s="232"/>
      <c r="N30" s="224"/>
      <c r="P30" s="3" t="str">
        <f t="shared" si="0"/>
        <v/>
      </c>
      <c r="Q30" s="26"/>
      <c r="R30" s="3"/>
      <c r="S30" s="26"/>
      <c r="T30" s="3"/>
      <c r="U30" s="235"/>
      <c r="V30" s="238"/>
      <c r="W30" s="46"/>
    </row>
    <row r="31" spans="2:26" ht="15.95" customHeight="1" thickBot="1" x14ac:dyDescent="0.2">
      <c r="B31" s="226"/>
      <c r="C31" s="50">
        <v>27</v>
      </c>
      <c r="D31" s="51" t="s">
        <v>28</v>
      </c>
      <c r="E31" s="85"/>
      <c r="F31" s="107"/>
      <c r="G31" s="83"/>
      <c r="H31" s="84"/>
      <c r="I31" s="86"/>
      <c r="J31" s="127"/>
      <c r="K31" s="88"/>
      <c r="L31" s="4"/>
      <c r="M31" s="4"/>
      <c r="N31" s="47"/>
      <c r="P31" s="16" t="str">
        <f t="shared" si="0"/>
        <v/>
      </c>
      <c r="Q31" s="38"/>
      <c r="R31" s="4"/>
      <c r="S31" s="23"/>
      <c r="T31" s="4"/>
      <c r="U31" s="23"/>
      <c r="V31" s="4"/>
      <c r="W31" s="47"/>
    </row>
    <row r="32" spans="2:26" ht="15.95" customHeight="1" thickBot="1" x14ac:dyDescent="0.2">
      <c r="B32" s="229"/>
      <c r="C32" s="58">
        <v>28</v>
      </c>
      <c r="D32" s="59" t="s">
        <v>0</v>
      </c>
      <c r="E32" s="108"/>
      <c r="F32" s="109"/>
      <c r="G32" s="115"/>
      <c r="H32" s="110"/>
      <c r="I32" s="111"/>
      <c r="J32" s="128"/>
      <c r="K32" s="113"/>
      <c r="L32" s="6"/>
      <c r="M32" s="6"/>
      <c r="N32" s="48"/>
      <c r="P32" s="38" t="str">
        <f t="shared" si="0"/>
        <v/>
      </c>
      <c r="Q32" s="42"/>
      <c r="R32" s="6"/>
      <c r="S32" s="27"/>
      <c r="T32" s="6"/>
      <c r="U32" s="27"/>
      <c r="V32" s="6"/>
      <c r="W32" s="48"/>
    </row>
    <row r="33" spans="1:26" ht="15.95" customHeight="1" thickBot="1" x14ac:dyDescent="0.2">
      <c r="B33" s="225" t="s">
        <v>15</v>
      </c>
      <c r="C33" s="50">
        <v>29</v>
      </c>
      <c r="D33" s="51" t="s">
        <v>0</v>
      </c>
      <c r="E33" s="116"/>
      <c r="F33" s="117"/>
      <c r="G33" s="83"/>
      <c r="H33" s="84"/>
      <c r="I33" s="86"/>
      <c r="J33" s="127"/>
      <c r="K33" s="88"/>
      <c r="L33" s="4"/>
      <c r="M33" s="4"/>
      <c r="N33" s="47"/>
      <c r="P33" s="18" t="str">
        <f t="shared" si="0"/>
        <v/>
      </c>
      <c r="Q33" s="38"/>
      <c r="R33" s="4"/>
      <c r="S33" s="23"/>
      <c r="T33" s="4"/>
      <c r="U33" s="23"/>
      <c r="V33" s="4"/>
      <c r="W33" s="47"/>
      <c r="X33" s="218" t="s">
        <v>49</v>
      </c>
      <c r="Y33" s="219"/>
      <c r="Z33" s="76" t="s">
        <v>62</v>
      </c>
    </row>
    <row r="34" spans="1:26" ht="15.95" customHeight="1" x14ac:dyDescent="0.15">
      <c r="B34" s="226"/>
      <c r="C34" s="52">
        <v>30</v>
      </c>
      <c r="D34" s="53" t="s">
        <v>27</v>
      </c>
      <c r="E34" s="89"/>
      <c r="F34" s="90"/>
      <c r="G34" s="123"/>
      <c r="H34" s="91"/>
      <c r="I34" s="92"/>
      <c r="J34" s="129"/>
      <c r="K34" s="94"/>
      <c r="L34" s="5"/>
      <c r="M34" s="5"/>
      <c r="N34" s="44"/>
      <c r="P34" s="5" t="str">
        <f t="shared" si="0"/>
        <v/>
      </c>
      <c r="Q34" s="24"/>
      <c r="R34" s="63">
        <f>(F34/Z34)-1</f>
        <v>-1</v>
      </c>
      <c r="S34" s="24"/>
      <c r="T34" s="5"/>
      <c r="U34" s="24"/>
      <c r="V34" s="5"/>
      <c r="W34" s="44"/>
      <c r="X34" s="31" t="s">
        <v>24</v>
      </c>
      <c r="Y34" s="21" t="e">
        <f>SLOPE(E34:E37,Z34:Z37)</f>
        <v>#DIV/0!</v>
      </c>
      <c r="Z34" s="81">
        <f>Z20</f>
        <v>2</v>
      </c>
    </row>
    <row r="35" spans="1:26" ht="15.95" customHeight="1" thickBot="1" x14ac:dyDescent="0.2">
      <c r="B35" s="226"/>
      <c r="C35" s="54">
        <v>31</v>
      </c>
      <c r="D35" s="55" t="s">
        <v>28</v>
      </c>
      <c r="E35" s="95"/>
      <c r="F35" s="96"/>
      <c r="G35" s="124"/>
      <c r="H35" s="97"/>
      <c r="I35" s="124"/>
      <c r="J35" s="125"/>
      <c r="K35" s="100"/>
      <c r="L35" s="2"/>
      <c r="M35" s="2"/>
      <c r="N35" s="45"/>
      <c r="P35" s="2" t="str">
        <f t="shared" si="0"/>
        <v/>
      </c>
      <c r="Q35" s="25"/>
      <c r="R35" s="66">
        <f>(F35/Z35)-1</f>
        <v>-1</v>
      </c>
      <c r="S35" s="25"/>
      <c r="T35" s="2"/>
      <c r="U35" s="25"/>
      <c r="V35" s="2"/>
      <c r="W35" s="45"/>
      <c r="X35" s="32" t="s">
        <v>25</v>
      </c>
      <c r="Y35" s="22" t="e">
        <f>INTERCEPT(E34:E37,Z34:Z37)</f>
        <v>#DIV/0!</v>
      </c>
      <c r="Z35" s="81">
        <f t="shared" ref="Z35:Z37" si="3">Z21</f>
        <v>5</v>
      </c>
    </row>
    <row r="36" spans="1:26" ht="15.95" customHeight="1" x14ac:dyDescent="0.15">
      <c r="B36" s="226"/>
      <c r="C36" s="54">
        <v>32</v>
      </c>
      <c r="D36" s="55" t="s">
        <v>29</v>
      </c>
      <c r="E36" s="95"/>
      <c r="F36" s="96"/>
      <c r="G36" s="124"/>
      <c r="H36" s="97"/>
      <c r="I36" s="124"/>
      <c r="J36" s="125"/>
      <c r="K36" s="100"/>
      <c r="L36" s="2"/>
      <c r="M36" s="2"/>
      <c r="N36" s="45"/>
      <c r="P36" s="2" t="str">
        <f t="shared" si="0"/>
        <v/>
      </c>
      <c r="Q36" s="25"/>
      <c r="R36" s="66">
        <f>(F36/Z36)-1</f>
        <v>-1</v>
      </c>
      <c r="S36" s="25"/>
      <c r="T36" s="2"/>
      <c r="U36" s="25"/>
      <c r="V36" s="2"/>
      <c r="W36" s="45"/>
      <c r="X36" s="130"/>
      <c r="Y36" s="130"/>
      <c r="Z36" s="81">
        <f t="shared" si="3"/>
        <v>10</v>
      </c>
    </row>
    <row r="37" spans="1:26" ht="15.95" customHeight="1" thickBot="1" x14ac:dyDescent="0.2">
      <c r="B37" s="226"/>
      <c r="C37" s="56">
        <v>33</v>
      </c>
      <c r="D37" s="57" t="s">
        <v>30</v>
      </c>
      <c r="E37" s="101"/>
      <c r="F37" s="102"/>
      <c r="G37" s="122"/>
      <c r="H37" s="103"/>
      <c r="I37" s="122"/>
      <c r="J37" s="126"/>
      <c r="K37" s="106"/>
      <c r="L37" s="3"/>
      <c r="M37" s="3"/>
      <c r="N37" s="46"/>
      <c r="P37" s="3" t="str">
        <f t="shared" si="0"/>
        <v/>
      </c>
      <c r="Q37" s="26"/>
      <c r="R37" s="69">
        <f>(F37/Z37)-1</f>
        <v>-1</v>
      </c>
      <c r="S37" s="26"/>
      <c r="T37" s="3"/>
      <c r="U37" s="26"/>
      <c r="V37" s="3"/>
      <c r="W37" s="46"/>
      <c r="X37" s="130"/>
      <c r="Y37" s="130"/>
      <c r="Z37" s="82">
        <f t="shared" si="3"/>
        <v>20</v>
      </c>
    </row>
    <row r="38" spans="1:26" ht="15.95" customHeight="1" thickBot="1" x14ac:dyDescent="0.2">
      <c r="B38" s="226"/>
      <c r="C38" s="50">
        <v>34</v>
      </c>
      <c r="D38" s="51" t="s">
        <v>0</v>
      </c>
      <c r="E38" s="85"/>
      <c r="F38" s="107"/>
      <c r="G38" s="83"/>
      <c r="H38" s="84"/>
      <c r="I38" s="83"/>
      <c r="J38" s="127"/>
      <c r="K38" s="214"/>
      <c r="L38" s="4"/>
      <c r="M38" s="4"/>
      <c r="N38" s="47"/>
      <c r="P38" s="16" t="str">
        <f t="shared" si="0"/>
        <v/>
      </c>
      <c r="Q38" s="38" t="e">
        <f>E38/E34</f>
        <v>#DIV/0!</v>
      </c>
      <c r="R38" s="4"/>
      <c r="S38" s="23"/>
      <c r="T38" s="4"/>
      <c r="U38" s="23"/>
      <c r="V38" s="4"/>
      <c r="W38" s="47"/>
    </row>
    <row r="39" spans="1:26" ht="15.95" customHeight="1" thickBot="1" x14ac:dyDescent="0.2">
      <c r="B39" s="226"/>
      <c r="C39" s="58">
        <v>35</v>
      </c>
      <c r="D39" s="59" t="s">
        <v>2</v>
      </c>
      <c r="E39" s="108"/>
      <c r="F39" s="109"/>
      <c r="G39" s="115"/>
      <c r="H39" s="110"/>
      <c r="I39" s="115"/>
      <c r="J39" s="128"/>
      <c r="K39" s="113"/>
      <c r="L39" s="18"/>
      <c r="M39" s="6"/>
      <c r="N39" s="48"/>
      <c r="P39" s="38" t="str">
        <f t="shared" si="0"/>
        <v/>
      </c>
      <c r="Q39" s="42"/>
      <c r="R39" s="6"/>
      <c r="S39" s="27"/>
      <c r="T39" s="6"/>
      <c r="U39" s="27"/>
      <c r="V39" s="6"/>
      <c r="W39" s="48"/>
    </row>
    <row r="40" spans="1:26" ht="15.95" customHeight="1" x14ac:dyDescent="0.15">
      <c r="B40" s="226"/>
      <c r="C40" s="52">
        <v>36</v>
      </c>
      <c r="D40" s="53" t="s">
        <v>32</v>
      </c>
      <c r="E40" s="89"/>
      <c r="F40" s="90"/>
      <c r="G40" s="123"/>
      <c r="H40" s="91"/>
      <c r="I40" s="123"/>
      <c r="J40" s="129"/>
      <c r="K40" s="94"/>
      <c r="L40" s="33" t="e">
        <f>(E40-$E$39-$Y$35)/$Y$34</f>
        <v>#DIV/0!</v>
      </c>
      <c r="M40" s="230" t="e">
        <f>AVERAGE(L40:L44)</f>
        <v>#DIV/0!</v>
      </c>
      <c r="N40" s="222" t="e">
        <f>STDEVA(L40:L44)/M40</f>
        <v>#DIV/0!</v>
      </c>
      <c r="P40" s="18" t="str">
        <f t="shared" si="0"/>
        <v/>
      </c>
      <c r="Q40" s="39"/>
      <c r="R40" s="5"/>
      <c r="S40" s="24"/>
      <c r="T40" s="5"/>
      <c r="U40" s="233" t="e">
        <f>ABS((AVERAGE(L40:L44)/$G$2-1))</f>
        <v>#DIV/0!</v>
      </c>
      <c r="V40" s="236" t="e">
        <f>(STDEVA(L40:L44)/M40)</f>
        <v>#DIV/0!</v>
      </c>
      <c r="W40" s="44"/>
    </row>
    <row r="41" spans="1:26" ht="15.95" customHeight="1" x14ac:dyDescent="0.15">
      <c r="B41" s="226"/>
      <c r="C41" s="54">
        <v>37</v>
      </c>
      <c r="D41" s="55" t="s">
        <v>31</v>
      </c>
      <c r="E41" s="95"/>
      <c r="F41" s="96"/>
      <c r="G41" s="124"/>
      <c r="H41" s="97"/>
      <c r="I41" s="124"/>
      <c r="J41" s="125"/>
      <c r="K41" s="100"/>
      <c r="L41" s="34" t="e">
        <f>(E41-$E$39-$Y$35)/$Y$34</f>
        <v>#DIV/0!</v>
      </c>
      <c r="M41" s="231"/>
      <c r="N41" s="223"/>
      <c r="P41" s="4" t="str">
        <f t="shared" si="0"/>
        <v/>
      </c>
      <c r="Q41" s="40"/>
      <c r="R41" s="2"/>
      <c r="S41" s="25"/>
      <c r="T41" s="2"/>
      <c r="U41" s="234"/>
      <c r="V41" s="237"/>
      <c r="W41" s="45"/>
    </row>
    <row r="42" spans="1:26" ht="15.95" customHeight="1" x14ac:dyDescent="0.15">
      <c r="B42" s="226"/>
      <c r="C42" s="54">
        <v>38</v>
      </c>
      <c r="D42" s="55" t="s">
        <v>33</v>
      </c>
      <c r="E42" s="95"/>
      <c r="F42" s="96"/>
      <c r="G42" s="124"/>
      <c r="H42" s="97"/>
      <c r="I42" s="124"/>
      <c r="J42" s="125"/>
      <c r="K42" s="100"/>
      <c r="L42" s="34" t="e">
        <f>(E42-$E$39-$Y$35)/$Y$34</f>
        <v>#DIV/0!</v>
      </c>
      <c r="M42" s="231"/>
      <c r="N42" s="223"/>
      <c r="P42" s="4" t="str">
        <f t="shared" si="0"/>
        <v/>
      </c>
      <c r="Q42" s="40"/>
      <c r="R42" s="2"/>
      <c r="S42" s="25"/>
      <c r="T42" s="2"/>
      <c r="U42" s="234"/>
      <c r="V42" s="237"/>
      <c r="W42" s="45"/>
    </row>
    <row r="43" spans="1:26" ht="15.95" customHeight="1" x14ac:dyDescent="0.15">
      <c r="B43" s="226"/>
      <c r="C43" s="54">
        <v>39</v>
      </c>
      <c r="D43" s="55" t="s">
        <v>34</v>
      </c>
      <c r="E43" s="95"/>
      <c r="F43" s="96"/>
      <c r="G43" s="124"/>
      <c r="H43" s="97"/>
      <c r="I43" s="124"/>
      <c r="J43" s="125"/>
      <c r="K43" s="100"/>
      <c r="L43" s="34" t="e">
        <f>(E43-$E$39-$Y$35)/$Y$34</f>
        <v>#DIV/0!</v>
      </c>
      <c r="M43" s="231"/>
      <c r="N43" s="223"/>
      <c r="P43" s="4" t="str">
        <f t="shared" si="0"/>
        <v/>
      </c>
      <c r="Q43" s="40"/>
      <c r="R43" s="2"/>
      <c r="S43" s="25"/>
      <c r="T43" s="2"/>
      <c r="U43" s="234"/>
      <c r="V43" s="237"/>
      <c r="W43" s="45"/>
    </row>
    <row r="44" spans="1:26" ht="15.95" customHeight="1" thickBot="1" x14ac:dyDescent="0.2">
      <c r="B44" s="226"/>
      <c r="C44" s="56">
        <v>40</v>
      </c>
      <c r="D44" s="57" t="s">
        <v>35</v>
      </c>
      <c r="E44" s="101"/>
      <c r="F44" s="102"/>
      <c r="G44" s="122"/>
      <c r="H44" s="103"/>
      <c r="I44" s="122"/>
      <c r="J44" s="126"/>
      <c r="K44" s="106"/>
      <c r="L44" s="35" t="e">
        <f>(E44-$E$39-$Y$35)/$Y$34</f>
        <v>#DIV/0!</v>
      </c>
      <c r="M44" s="232"/>
      <c r="N44" s="224"/>
      <c r="P44" s="16" t="str">
        <f t="shared" si="0"/>
        <v/>
      </c>
      <c r="Q44" s="41"/>
      <c r="R44" s="3"/>
      <c r="S44" s="26"/>
      <c r="T44" s="3"/>
      <c r="U44" s="235"/>
      <c r="V44" s="238"/>
      <c r="W44" s="46"/>
    </row>
    <row r="45" spans="1:26" ht="15.95" customHeight="1" thickBot="1" x14ac:dyDescent="0.2">
      <c r="B45" s="226"/>
      <c r="C45" s="50">
        <v>41</v>
      </c>
      <c r="D45" s="51" t="s">
        <v>28</v>
      </c>
      <c r="E45" s="85"/>
      <c r="F45" s="107"/>
      <c r="G45" s="83"/>
      <c r="H45" s="84"/>
      <c r="I45" s="83"/>
      <c r="J45" s="127"/>
      <c r="K45" s="88"/>
      <c r="L45" s="4"/>
      <c r="M45" s="4"/>
      <c r="N45" s="47"/>
      <c r="P45" s="38" t="str">
        <f t="shared" si="0"/>
        <v/>
      </c>
      <c r="Q45" s="38"/>
      <c r="R45" s="4"/>
      <c r="S45" s="23"/>
      <c r="T45" s="4"/>
      <c r="U45" s="23"/>
      <c r="V45" s="4"/>
      <c r="W45" s="47"/>
    </row>
    <row r="46" spans="1:26" ht="15.95" customHeight="1" thickBot="1" x14ac:dyDescent="0.2">
      <c r="B46" s="229"/>
      <c r="C46" s="58">
        <v>42</v>
      </c>
      <c r="D46" s="59" t="s">
        <v>0</v>
      </c>
      <c r="E46" s="108"/>
      <c r="F46" s="109"/>
      <c r="G46" s="115"/>
      <c r="H46" s="110"/>
      <c r="I46" s="115"/>
      <c r="J46" s="128"/>
      <c r="K46" s="113"/>
      <c r="L46" s="6"/>
      <c r="M46" s="6"/>
      <c r="N46" s="48"/>
      <c r="P46" s="6" t="str">
        <f t="shared" si="0"/>
        <v/>
      </c>
      <c r="Q46" s="42"/>
      <c r="R46" s="6"/>
      <c r="S46" s="27"/>
      <c r="T46" s="6"/>
      <c r="U46" s="27"/>
      <c r="V46" s="6"/>
      <c r="W46" s="48"/>
    </row>
    <row r="47" spans="1:26" s="138" customFormat="1" ht="15.95" customHeight="1" thickBot="1" x14ac:dyDescent="0.2">
      <c r="A47" s="137"/>
      <c r="P47" s="71">
        <f>COUNTIF(P6:P46,"○")</f>
        <v>0</v>
      </c>
      <c r="Q47" s="76"/>
      <c r="R47" s="72" t="s">
        <v>36</v>
      </c>
      <c r="S47" s="77" t="e">
        <f>SUM(S6:S9)</f>
        <v>#DIV/0!</v>
      </c>
      <c r="T47" s="73" t="e">
        <f>SUM(T6:T9)</f>
        <v>#DIV/0!</v>
      </c>
      <c r="U47" s="77" t="e">
        <f>SUM(U12:U44)</f>
        <v>#DIV/0!</v>
      </c>
      <c r="V47" s="73" t="e">
        <f>SUM(V12:V44)</f>
        <v>#DIV/0!</v>
      </c>
      <c r="W47" s="78" t="e">
        <f>W5</f>
        <v>#DIV/0!</v>
      </c>
    </row>
    <row r="48" spans="1:26" s="138" customFormat="1" x14ac:dyDescent="0.15">
      <c r="A48" s="137"/>
    </row>
    <row r="49" spans="1:1" s="138" customFormat="1" x14ac:dyDescent="0.15">
      <c r="A49" s="137"/>
    </row>
    <row r="50" spans="1:1" s="138" customFormat="1" x14ac:dyDescent="0.15">
      <c r="A50" s="137"/>
    </row>
    <row r="51" spans="1:1" s="138" customFormat="1" x14ac:dyDescent="0.15">
      <c r="A51" s="137"/>
    </row>
    <row r="52" spans="1:1" s="138" customFormat="1" x14ac:dyDescent="0.15">
      <c r="A52" s="137"/>
    </row>
    <row r="53" spans="1:1" s="138" customFormat="1" x14ac:dyDescent="0.15">
      <c r="A53" s="137"/>
    </row>
    <row r="54" spans="1:1" s="138" customFormat="1" x14ac:dyDescent="0.15">
      <c r="A54" s="137"/>
    </row>
    <row r="55" spans="1:1" s="138" customFormat="1" x14ac:dyDescent="0.15">
      <c r="A55" s="137"/>
    </row>
    <row r="56" spans="1:1" s="138" customFormat="1" x14ac:dyDescent="0.15">
      <c r="A56" s="137"/>
    </row>
    <row r="57" spans="1:1" s="138" customFormat="1" x14ac:dyDescent="0.15">
      <c r="A57" s="137"/>
    </row>
    <row r="58" spans="1:1" s="138" customFormat="1" x14ac:dyDescent="0.15">
      <c r="A58" s="137"/>
    </row>
    <row r="59" spans="1:1" s="138" customFormat="1" x14ac:dyDescent="0.15">
      <c r="A59" s="137"/>
    </row>
    <row r="60" spans="1:1" s="138" customFormat="1" x14ac:dyDescent="0.15">
      <c r="A60" s="137"/>
    </row>
    <row r="61" spans="1:1" s="138" customFormat="1" x14ac:dyDescent="0.15">
      <c r="A61" s="137"/>
    </row>
    <row r="62" spans="1:1" s="138" customFormat="1" x14ac:dyDescent="0.15">
      <c r="A62" s="137"/>
    </row>
    <row r="63" spans="1:1" s="138" customFormat="1" x14ac:dyDescent="0.15">
      <c r="A63" s="137"/>
    </row>
    <row r="64" spans="1:1" s="138" customFormat="1" x14ac:dyDescent="0.15">
      <c r="A64" s="137"/>
    </row>
    <row r="65" spans="1:31" s="138" customFormat="1" x14ac:dyDescent="0.15">
      <c r="A65" s="137"/>
    </row>
    <row r="66" spans="1:31" s="138" customFormat="1" x14ac:dyDescent="0.15">
      <c r="A66" s="137"/>
    </row>
    <row r="67" spans="1:31" s="138" customFormat="1" x14ac:dyDescent="0.15">
      <c r="A67" s="137"/>
    </row>
    <row r="68" spans="1:31" s="138" customFormat="1" x14ac:dyDescent="0.15">
      <c r="A68" s="137"/>
    </row>
    <row r="69" spans="1:31" s="138" customFormat="1" x14ac:dyDescent="0.15">
      <c r="A69" s="137"/>
    </row>
    <row r="70" spans="1:31" s="138" customFormat="1" x14ac:dyDescent="0.15">
      <c r="A70" s="137"/>
    </row>
    <row r="71" spans="1:31" s="138" customFormat="1" x14ac:dyDescent="0.15">
      <c r="A71" s="137"/>
    </row>
    <row r="72" spans="1:31" s="138" customFormat="1" x14ac:dyDescent="0.15">
      <c r="A72" s="137"/>
    </row>
    <row r="73" spans="1:31" s="138" customFormat="1" x14ac:dyDescent="0.15">
      <c r="A73" s="137"/>
    </row>
    <row r="74" spans="1:31" s="130" customFormat="1" x14ac:dyDescent="0.15">
      <c r="A74" s="137"/>
      <c r="O74" s="138"/>
      <c r="X74" s="138"/>
      <c r="Y74" s="138"/>
      <c r="Z74" s="138"/>
      <c r="AA74" s="138"/>
      <c r="AB74" s="138"/>
      <c r="AC74" s="138"/>
      <c r="AD74" s="138"/>
      <c r="AE74" s="138"/>
    </row>
    <row r="75" spans="1:31" s="130" customFormat="1" x14ac:dyDescent="0.15">
      <c r="A75" s="137"/>
      <c r="O75" s="138"/>
      <c r="X75" s="138"/>
      <c r="Y75" s="138"/>
      <c r="Z75" s="138"/>
      <c r="AA75" s="138"/>
      <c r="AB75" s="138"/>
      <c r="AC75" s="138"/>
      <c r="AD75" s="138"/>
      <c r="AE75" s="138"/>
    </row>
    <row r="76" spans="1:31" s="130" customFormat="1" x14ac:dyDescent="0.15">
      <c r="A76" s="137"/>
      <c r="O76" s="138"/>
      <c r="X76" s="138"/>
      <c r="Y76" s="138"/>
      <c r="Z76" s="138"/>
      <c r="AA76" s="138"/>
      <c r="AB76" s="138"/>
      <c r="AC76" s="138"/>
      <c r="AD76" s="138"/>
      <c r="AE76" s="138"/>
    </row>
    <row r="77" spans="1:31" s="130" customFormat="1" x14ac:dyDescent="0.15">
      <c r="A77" s="137"/>
      <c r="O77" s="138"/>
      <c r="X77" s="138"/>
      <c r="Y77" s="138"/>
      <c r="Z77" s="138"/>
      <c r="AA77" s="138"/>
      <c r="AB77" s="138"/>
      <c r="AC77" s="138"/>
      <c r="AD77" s="138"/>
      <c r="AE77" s="138"/>
    </row>
    <row r="78" spans="1:31" s="130" customFormat="1" x14ac:dyDescent="0.15">
      <c r="A78" s="137"/>
      <c r="O78" s="138"/>
      <c r="X78" s="138"/>
      <c r="Y78" s="138"/>
      <c r="Z78" s="138"/>
      <c r="AA78" s="138"/>
      <c r="AB78" s="138"/>
      <c r="AC78" s="138"/>
      <c r="AD78" s="138"/>
      <c r="AE78" s="138"/>
    </row>
    <row r="79" spans="1:31" s="130" customFormat="1" x14ac:dyDescent="0.15">
      <c r="A79" s="137"/>
      <c r="O79" s="138"/>
      <c r="X79" s="138"/>
      <c r="Y79" s="138"/>
      <c r="Z79" s="138"/>
      <c r="AA79" s="138"/>
      <c r="AB79" s="138"/>
      <c r="AC79" s="138"/>
      <c r="AD79" s="138"/>
      <c r="AE79" s="138"/>
    </row>
    <row r="80" spans="1:31" s="130" customFormat="1" x14ac:dyDescent="0.15">
      <c r="A80" s="137"/>
      <c r="O80" s="138"/>
      <c r="X80" s="138"/>
      <c r="Y80" s="138"/>
      <c r="Z80" s="138"/>
      <c r="AA80" s="138"/>
      <c r="AB80" s="138"/>
      <c r="AC80" s="138"/>
      <c r="AD80" s="138"/>
      <c r="AE80" s="138"/>
    </row>
    <row r="81" spans="1:31" s="130" customFormat="1" x14ac:dyDescent="0.15">
      <c r="A81" s="137"/>
      <c r="O81" s="138"/>
      <c r="X81" s="138"/>
      <c r="Y81" s="138"/>
      <c r="Z81" s="138"/>
      <c r="AA81" s="138"/>
      <c r="AB81" s="138"/>
      <c r="AC81" s="138"/>
      <c r="AD81" s="138"/>
      <c r="AE81" s="138"/>
    </row>
    <row r="82" spans="1:31" s="130" customFormat="1" x14ac:dyDescent="0.15">
      <c r="A82" s="137"/>
      <c r="O82" s="138"/>
      <c r="X82" s="138"/>
      <c r="Y82" s="138"/>
      <c r="Z82" s="138"/>
      <c r="AA82" s="138"/>
      <c r="AB82" s="138"/>
      <c r="AC82" s="138"/>
      <c r="AD82" s="138"/>
      <c r="AE82" s="138"/>
    </row>
    <row r="83" spans="1:31" s="130" customFormat="1" x14ac:dyDescent="0.15">
      <c r="A83" s="137"/>
      <c r="O83" s="138"/>
      <c r="X83" s="138"/>
      <c r="Y83" s="138"/>
      <c r="Z83" s="138"/>
      <c r="AA83" s="138"/>
      <c r="AB83" s="138"/>
      <c r="AC83" s="138"/>
      <c r="AD83" s="138"/>
      <c r="AE83" s="138"/>
    </row>
    <row r="84" spans="1:31" s="130" customFormat="1" x14ac:dyDescent="0.15">
      <c r="A84" s="137"/>
      <c r="O84" s="138"/>
      <c r="X84" s="138"/>
      <c r="Y84" s="138"/>
      <c r="Z84" s="138"/>
      <c r="AA84" s="138"/>
      <c r="AB84" s="138"/>
      <c r="AC84" s="138"/>
      <c r="AD84" s="138"/>
      <c r="AE84" s="138"/>
    </row>
    <row r="85" spans="1:31" s="130" customFormat="1" x14ac:dyDescent="0.15">
      <c r="A85" s="137"/>
      <c r="O85" s="138"/>
      <c r="X85" s="138"/>
      <c r="Y85" s="138"/>
      <c r="Z85" s="138"/>
      <c r="AA85" s="138"/>
      <c r="AB85" s="138"/>
      <c r="AC85" s="138"/>
      <c r="AD85" s="138"/>
      <c r="AE85" s="138"/>
    </row>
    <row r="86" spans="1:31" s="130" customFormat="1" x14ac:dyDescent="0.15">
      <c r="A86" s="137"/>
      <c r="O86" s="138"/>
      <c r="X86" s="138"/>
      <c r="Y86" s="138"/>
      <c r="Z86" s="138"/>
      <c r="AA86" s="138"/>
      <c r="AB86" s="138"/>
      <c r="AC86" s="138"/>
      <c r="AD86" s="138"/>
      <c r="AE86" s="138"/>
    </row>
    <row r="87" spans="1:31" s="130" customFormat="1" x14ac:dyDescent="0.15">
      <c r="A87" s="137"/>
      <c r="O87" s="138"/>
      <c r="X87" s="138"/>
      <c r="Y87" s="138"/>
      <c r="Z87" s="138"/>
      <c r="AA87" s="138"/>
      <c r="AB87" s="138"/>
      <c r="AC87" s="138"/>
      <c r="AD87" s="138"/>
      <c r="AE87" s="138"/>
    </row>
    <row r="88" spans="1:31" s="130" customFormat="1" x14ac:dyDescent="0.15">
      <c r="A88" s="137"/>
      <c r="O88" s="138"/>
      <c r="X88" s="138"/>
      <c r="Y88" s="138"/>
      <c r="Z88" s="138"/>
      <c r="AA88" s="138"/>
      <c r="AB88" s="138"/>
      <c r="AC88" s="138"/>
      <c r="AD88" s="138"/>
      <c r="AE88" s="138"/>
    </row>
    <row r="89" spans="1:31" s="130" customFormat="1" x14ac:dyDescent="0.15">
      <c r="A89" s="137"/>
      <c r="O89" s="138"/>
      <c r="X89" s="138"/>
      <c r="Y89" s="138"/>
      <c r="Z89" s="138"/>
      <c r="AA89" s="138"/>
      <c r="AB89" s="138"/>
      <c r="AC89" s="138"/>
      <c r="AD89" s="138"/>
      <c r="AE89" s="138"/>
    </row>
    <row r="90" spans="1:31" s="130" customFormat="1" x14ac:dyDescent="0.15">
      <c r="A90" s="137"/>
      <c r="O90" s="138"/>
      <c r="X90" s="138"/>
      <c r="Y90" s="138"/>
      <c r="Z90" s="138"/>
      <c r="AA90" s="138"/>
      <c r="AB90" s="138"/>
      <c r="AC90" s="138"/>
      <c r="AD90" s="138"/>
      <c r="AE90" s="138"/>
    </row>
    <row r="91" spans="1:31" s="130" customFormat="1" x14ac:dyDescent="0.15">
      <c r="A91" s="137"/>
      <c r="O91" s="138"/>
      <c r="X91" s="138"/>
      <c r="Y91" s="138"/>
      <c r="Z91" s="138"/>
      <c r="AA91" s="138"/>
      <c r="AB91" s="138"/>
      <c r="AC91" s="138"/>
      <c r="AD91" s="138"/>
      <c r="AE91" s="138"/>
    </row>
    <row r="92" spans="1:31" s="130" customFormat="1" x14ac:dyDescent="0.15">
      <c r="A92" s="137"/>
      <c r="O92" s="138"/>
      <c r="X92" s="138"/>
      <c r="Y92" s="138"/>
      <c r="Z92" s="138"/>
      <c r="AA92" s="138"/>
      <c r="AB92" s="138"/>
      <c r="AC92" s="138"/>
      <c r="AD92" s="138"/>
      <c r="AE92" s="138"/>
    </row>
    <row r="93" spans="1:31" s="130" customFormat="1" x14ac:dyDescent="0.15">
      <c r="A93" s="137"/>
      <c r="O93" s="138"/>
      <c r="X93" s="138"/>
      <c r="Y93" s="138"/>
      <c r="Z93" s="138"/>
      <c r="AA93" s="138"/>
      <c r="AB93" s="138"/>
      <c r="AC93" s="138"/>
      <c r="AD93" s="138"/>
      <c r="AE93" s="138"/>
    </row>
    <row r="94" spans="1:31" s="130" customFormat="1" x14ac:dyDescent="0.15">
      <c r="A94" s="137"/>
      <c r="O94" s="138"/>
      <c r="X94" s="138"/>
      <c r="Y94" s="138"/>
      <c r="Z94" s="138"/>
      <c r="AA94" s="138"/>
      <c r="AB94" s="138"/>
      <c r="AC94" s="138"/>
      <c r="AD94" s="138"/>
      <c r="AE94" s="138"/>
    </row>
    <row r="95" spans="1:31" s="130" customFormat="1" x14ac:dyDescent="0.15">
      <c r="A95" s="137"/>
      <c r="O95" s="138"/>
      <c r="X95" s="138"/>
      <c r="Y95" s="138"/>
      <c r="Z95" s="138"/>
      <c r="AA95" s="138"/>
      <c r="AB95" s="138"/>
      <c r="AC95" s="138"/>
      <c r="AD95" s="138"/>
      <c r="AE95" s="138"/>
    </row>
    <row r="96" spans="1:31" s="130" customFormat="1" x14ac:dyDescent="0.15">
      <c r="A96" s="137"/>
      <c r="O96" s="138"/>
      <c r="X96" s="138"/>
      <c r="Y96" s="138"/>
      <c r="Z96" s="138"/>
      <c r="AA96" s="138"/>
      <c r="AB96" s="138"/>
      <c r="AC96" s="138"/>
      <c r="AD96" s="138"/>
      <c r="AE96" s="138"/>
    </row>
    <row r="97" spans="1:31" s="130" customFormat="1" x14ac:dyDescent="0.15">
      <c r="A97" s="137"/>
      <c r="O97" s="138"/>
      <c r="X97" s="138"/>
      <c r="Y97" s="138"/>
      <c r="Z97" s="138"/>
      <c r="AA97" s="138"/>
      <c r="AB97" s="138"/>
      <c r="AC97" s="138"/>
      <c r="AD97" s="138"/>
      <c r="AE97" s="138"/>
    </row>
    <row r="98" spans="1:31" s="130" customFormat="1" x14ac:dyDescent="0.15">
      <c r="A98" s="137"/>
      <c r="O98" s="138"/>
      <c r="X98" s="138"/>
      <c r="Y98" s="138"/>
      <c r="Z98" s="138"/>
      <c r="AA98" s="138"/>
      <c r="AB98" s="138"/>
      <c r="AC98" s="138"/>
      <c r="AD98" s="138"/>
      <c r="AE98" s="138"/>
    </row>
    <row r="99" spans="1:31" s="130" customFormat="1" x14ac:dyDescent="0.15">
      <c r="A99" s="137"/>
      <c r="O99" s="138"/>
      <c r="X99" s="138"/>
      <c r="Y99" s="138"/>
      <c r="Z99" s="138"/>
      <c r="AA99" s="138"/>
      <c r="AB99" s="138"/>
      <c r="AC99" s="138"/>
      <c r="AD99" s="138"/>
      <c r="AE99" s="138"/>
    </row>
    <row r="100" spans="1:31" s="130" customFormat="1" x14ac:dyDescent="0.15">
      <c r="A100" s="137"/>
      <c r="O100" s="138"/>
      <c r="X100" s="138"/>
      <c r="Y100" s="138"/>
      <c r="Z100" s="138"/>
      <c r="AA100" s="138"/>
      <c r="AB100" s="138"/>
      <c r="AC100" s="138"/>
      <c r="AD100" s="138"/>
      <c r="AE100" s="138"/>
    </row>
    <row r="101" spans="1:31" s="130" customFormat="1" x14ac:dyDescent="0.15">
      <c r="A101" s="137"/>
      <c r="O101" s="138"/>
      <c r="X101" s="138"/>
      <c r="Y101" s="138"/>
      <c r="Z101" s="138"/>
      <c r="AA101" s="138"/>
      <c r="AB101" s="138"/>
      <c r="AC101" s="138"/>
      <c r="AD101" s="138"/>
      <c r="AE101" s="138"/>
    </row>
    <row r="102" spans="1:31" s="130" customFormat="1" x14ac:dyDescent="0.15">
      <c r="A102" s="137"/>
      <c r="O102" s="138"/>
      <c r="X102" s="138"/>
      <c r="Y102" s="138"/>
      <c r="Z102" s="138"/>
      <c r="AA102" s="138"/>
      <c r="AB102" s="138"/>
      <c r="AC102" s="138"/>
      <c r="AD102" s="138"/>
      <c r="AE102" s="138"/>
    </row>
    <row r="103" spans="1:31" s="130" customFormat="1" x14ac:dyDescent="0.15">
      <c r="A103" s="137"/>
      <c r="O103" s="138"/>
      <c r="X103" s="138"/>
      <c r="Y103" s="138"/>
      <c r="Z103" s="138"/>
      <c r="AA103" s="138"/>
      <c r="AB103" s="138"/>
      <c r="AC103" s="138"/>
      <c r="AD103" s="138"/>
      <c r="AE103" s="138"/>
    </row>
    <row r="104" spans="1:31" s="130" customFormat="1" x14ac:dyDescent="0.15">
      <c r="A104" s="137"/>
      <c r="O104" s="138"/>
      <c r="X104" s="138"/>
      <c r="Y104" s="138"/>
      <c r="Z104" s="138"/>
      <c r="AA104" s="138"/>
      <c r="AB104" s="138"/>
      <c r="AC104" s="138"/>
      <c r="AD104" s="138"/>
      <c r="AE104" s="138"/>
    </row>
    <row r="105" spans="1:31" s="130" customFormat="1" x14ac:dyDescent="0.15">
      <c r="A105" s="137"/>
      <c r="O105" s="138"/>
      <c r="X105" s="138"/>
      <c r="Y105" s="138"/>
      <c r="Z105" s="138"/>
      <c r="AA105" s="138"/>
      <c r="AB105" s="138"/>
      <c r="AC105" s="138"/>
      <c r="AD105" s="138"/>
      <c r="AE105" s="138"/>
    </row>
    <row r="106" spans="1:31" s="130" customFormat="1" x14ac:dyDescent="0.15">
      <c r="A106" s="137"/>
      <c r="O106" s="138"/>
      <c r="X106" s="138"/>
      <c r="Y106" s="138"/>
      <c r="Z106" s="138"/>
      <c r="AA106" s="138"/>
      <c r="AB106" s="138"/>
      <c r="AC106" s="138"/>
      <c r="AD106" s="138"/>
      <c r="AE106" s="138"/>
    </row>
    <row r="107" spans="1:31" s="130" customFormat="1" x14ac:dyDescent="0.15">
      <c r="A107" s="137"/>
      <c r="O107" s="138"/>
      <c r="X107" s="138"/>
      <c r="Y107" s="138"/>
      <c r="Z107" s="138"/>
      <c r="AA107" s="138"/>
      <c r="AB107" s="138"/>
      <c r="AC107" s="138"/>
      <c r="AD107" s="138"/>
      <c r="AE107" s="138"/>
    </row>
    <row r="108" spans="1:31" s="130" customFormat="1" x14ac:dyDescent="0.15">
      <c r="A108" s="137"/>
      <c r="O108" s="138"/>
      <c r="X108" s="138"/>
      <c r="Y108" s="138"/>
      <c r="Z108" s="138"/>
      <c r="AA108" s="138"/>
      <c r="AB108" s="138"/>
      <c r="AC108" s="138"/>
      <c r="AD108" s="138"/>
      <c r="AE108" s="138"/>
    </row>
    <row r="109" spans="1:31" s="130" customFormat="1" x14ac:dyDescent="0.15">
      <c r="A109" s="137"/>
      <c r="O109" s="138"/>
      <c r="X109" s="138"/>
      <c r="Y109" s="138"/>
      <c r="Z109" s="138"/>
      <c r="AA109" s="138"/>
      <c r="AB109" s="138"/>
      <c r="AC109" s="138"/>
      <c r="AD109" s="138"/>
      <c r="AE109" s="138"/>
    </row>
    <row r="110" spans="1:31" s="130" customFormat="1" x14ac:dyDescent="0.15">
      <c r="A110" s="137"/>
      <c r="O110" s="138"/>
      <c r="X110" s="138"/>
      <c r="Y110" s="138"/>
      <c r="Z110" s="138"/>
      <c r="AA110" s="138"/>
      <c r="AB110" s="138"/>
      <c r="AC110" s="138"/>
      <c r="AD110" s="138"/>
      <c r="AE110" s="138"/>
    </row>
    <row r="111" spans="1:31" s="130" customFormat="1" x14ac:dyDescent="0.15">
      <c r="A111" s="137"/>
      <c r="O111" s="138"/>
      <c r="X111" s="138"/>
      <c r="Y111" s="138"/>
      <c r="Z111" s="138"/>
      <c r="AA111" s="138"/>
      <c r="AB111" s="138"/>
      <c r="AC111" s="138"/>
      <c r="AD111" s="138"/>
      <c r="AE111" s="138"/>
    </row>
    <row r="112" spans="1:31" s="130" customFormat="1" x14ac:dyDescent="0.15">
      <c r="A112" s="137"/>
      <c r="O112" s="138"/>
      <c r="X112" s="138"/>
      <c r="Y112" s="138"/>
      <c r="Z112" s="138"/>
      <c r="AA112" s="138"/>
      <c r="AB112" s="138"/>
      <c r="AC112" s="138"/>
      <c r="AD112" s="138"/>
      <c r="AE112" s="138"/>
    </row>
    <row r="113" spans="1:31" s="130" customFormat="1" x14ac:dyDescent="0.15">
      <c r="A113" s="137"/>
      <c r="O113" s="138"/>
      <c r="X113" s="138"/>
      <c r="Y113" s="138"/>
      <c r="Z113" s="138"/>
      <c r="AA113" s="138"/>
      <c r="AB113" s="138"/>
      <c r="AC113" s="138"/>
      <c r="AD113" s="138"/>
      <c r="AE113" s="138"/>
    </row>
    <row r="114" spans="1:31" s="130" customFormat="1" x14ac:dyDescent="0.15">
      <c r="A114" s="137"/>
      <c r="O114" s="138"/>
      <c r="X114" s="138"/>
      <c r="Y114" s="138"/>
      <c r="Z114" s="138"/>
      <c r="AA114" s="138"/>
      <c r="AB114" s="138"/>
      <c r="AC114" s="138"/>
      <c r="AD114" s="138"/>
      <c r="AE114" s="138"/>
    </row>
    <row r="115" spans="1:31" s="130" customFormat="1" x14ac:dyDescent="0.15">
      <c r="A115" s="137"/>
      <c r="O115" s="138"/>
      <c r="X115" s="138"/>
      <c r="Y115" s="138"/>
      <c r="Z115" s="138"/>
      <c r="AA115" s="138"/>
      <c r="AB115" s="138"/>
      <c r="AC115" s="138"/>
      <c r="AD115" s="138"/>
      <c r="AE115" s="138"/>
    </row>
    <row r="116" spans="1:31" s="130" customFormat="1" x14ac:dyDescent="0.15">
      <c r="A116" s="137"/>
      <c r="O116" s="138"/>
      <c r="X116" s="138"/>
      <c r="Y116" s="138"/>
      <c r="Z116" s="138"/>
      <c r="AA116" s="138"/>
      <c r="AB116" s="138"/>
      <c r="AC116" s="138"/>
      <c r="AD116" s="138"/>
      <c r="AE116" s="138"/>
    </row>
    <row r="117" spans="1:31" s="130" customFormat="1" x14ac:dyDescent="0.15">
      <c r="A117" s="137"/>
      <c r="O117" s="138"/>
      <c r="X117" s="138"/>
      <c r="Y117" s="138"/>
      <c r="Z117" s="138"/>
      <c r="AA117" s="138"/>
      <c r="AB117" s="138"/>
      <c r="AC117" s="138"/>
      <c r="AD117" s="138"/>
      <c r="AE117" s="138"/>
    </row>
    <row r="118" spans="1:31" s="130" customFormat="1" x14ac:dyDescent="0.15">
      <c r="A118" s="137"/>
      <c r="O118" s="138"/>
      <c r="X118" s="138"/>
      <c r="Y118" s="138"/>
      <c r="Z118" s="138"/>
      <c r="AA118" s="138"/>
      <c r="AB118" s="138"/>
      <c r="AC118" s="138"/>
      <c r="AD118" s="138"/>
      <c r="AE118" s="138"/>
    </row>
    <row r="119" spans="1:31" s="130" customFormat="1" x14ac:dyDescent="0.15">
      <c r="A119" s="137"/>
      <c r="O119" s="138"/>
      <c r="X119" s="138"/>
      <c r="Y119" s="138"/>
      <c r="Z119" s="138"/>
      <c r="AA119" s="138"/>
      <c r="AB119" s="138"/>
      <c r="AC119" s="138"/>
      <c r="AD119" s="138"/>
      <c r="AE119" s="138"/>
    </row>
    <row r="120" spans="1:31" s="130" customFormat="1" x14ac:dyDescent="0.15">
      <c r="A120" s="137"/>
      <c r="O120" s="138"/>
      <c r="X120" s="138"/>
      <c r="Y120" s="138"/>
      <c r="Z120" s="138"/>
      <c r="AA120" s="138"/>
      <c r="AB120" s="138"/>
      <c r="AC120" s="138"/>
      <c r="AD120" s="138"/>
      <c r="AE120" s="138"/>
    </row>
    <row r="121" spans="1:31" s="130" customFormat="1" x14ac:dyDescent="0.15">
      <c r="A121" s="137"/>
      <c r="O121" s="138"/>
      <c r="X121" s="138"/>
      <c r="Y121" s="138"/>
      <c r="Z121" s="138"/>
      <c r="AA121" s="138"/>
      <c r="AB121" s="138"/>
      <c r="AC121" s="138"/>
      <c r="AD121" s="138"/>
      <c r="AE121" s="138"/>
    </row>
    <row r="122" spans="1:31" s="130" customFormat="1" x14ac:dyDescent="0.15">
      <c r="A122" s="137"/>
      <c r="O122" s="138"/>
      <c r="X122" s="138"/>
      <c r="Y122" s="138"/>
      <c r="Z122" s="138"/>
      <c r="AA122" s="138"/>
      <c r="AB122" s="138"/>
      <c r="AC122" s="138"/>
      <c r="AD122" s="138"/>
      <c r="AE122" s="138"/>
    </row>
    <row r="123" spans="1:31" s="130" customFormat="1" x14ac:dyDescent="0.15">
      <c r="A123" s="137"/>
      <c r="O123" s="138"/>
      <c r="X123" s="138"/>
      <c r="Y123" s="138"/>
      <c r="Z123" s="138"/>
      <c r="AA123" s="138"/>
      <c r="AB123" s="138"/>
      <c r="AC123" s="138"/>
      <c r="AD123" s="138"/>
      <c r="AE123" s="138"/>
    </row>
    <row r="124" spans="1:31" s="130" customFormat="1" x14ac:dyDescent="0.15">
      <c r="A124" s="137"/>
      <c r="O124" s="138"/>
      <c r="X124" s="138"/>
      <c r="Y124" s="138"/>
      <c r="Z124" s="138"/>
      <c r="AA124" s="138"/>
      <c r="AB124" s="138"/>
      <c r="AC124" s="138"/>
      <c r="AD124" s="138"/>
      <c r="AE124" s="138"/>
    </row>
    <row r="125" spans="1:31" s="130" customFormat="1" x14ac:dyDescent="0.15">
      <c r="A125" s="137"/>
      <c r="O125" s="138"/>
      <c r="X125" s="138"/>
      <c r="Y125" s="138"/>
      <c r="Z125" s="138"/>
      <c r="AA125" s="138"/>
      <c r="AB125" s="138"/>
      <c r="AC125" s="138"/>
      <c r="AD125" s="138"/>
      <c r="AE125" s="138"/>
    </row>
    <row r="126" spans="1:31" s="130" customFormat="1" x14ac:dyDescent="0.15">
      <c r="A126" s="137"/>
      <c r="O126" s="138"/>
      <c r="X126" s="138"/>
      <c r="Y126" s="138"/>
      <c r="Z126" s="138"/>
      <c r="AA126" s="138"/>
      <c r="AB126" s="138"/>
      <c r="AC126" s="138"/>
      <c r="AD126" s="138"/>
      <c r="AE126" s="138"/>
    </row>
    <row r="127" spans="1:31" s="130" customFormat="1" x14ac:dyDescent="0.15">
      <c r="A127" s="137"/>
      <c r="O127" s="138"/>
      <c r="X127" s="138"/>
      <c r="Y127" s="138"/>
      <c r="Z127" s="138"/>
      <c r="AA127" s="138"/>
      <c r="AB127" s="138"/>
      <c r="AC127" s="138"/>
      <c r="AD127" s="138"/>
      <c r="AE127" s="138"/>
    </row>
    <row r="128" spans="1:31" s="130" customFormat="1" x14ac:dyDescent="0.15">
      <c r="A128" s="137"/>
      <c r="O128" s="138"/>
      <c r="X128" s="138"/>
      <c r="Y128" s="138"/>
      <c r="Z128" s="138"/>
      <c r="AA128" s="138"/>
      <c r="AB128" s="138"/>
      <c r="AC128" s="138"/>
      <c r="AD128" s="138"/>
      <c r="AE128" s="138"/>
    </row>
    <row r="129" spans="1:31" s="130" customFormat="1" x14ac:dyDescent="0.15">
      <c r="A129" s="137"/>
      <c r="O129" s="138"/>
      <c r="X129" s="138"/>
      <c r="Y129" s="138"/>
      <c r="Z129" s="138"/>
      <c r="AA129" s="138"/>
      <c r="AB129" s="138"/>
      <c r="AC129" s="138"/>
      <c r="AD129" s="138"/>
      <c r="AE129" s="138"/>
    </row>
    <row r="130" spans="1:31" s="130" customFormat="1" x14ac:dyDescent="0.15">
      <c r="A130" s="137"/>
      <c r="O130" s="138"/>
      <c r="X130" s="138"/>
      <c r="Y130" s="138"/>
      <c r="Z130" s="138"/>
      <c r="AA130" s="138"/>
      <c r="AB130" s="138"/>
      <c r="AC130" s="138"/>
      <c r="AD130" s="138"/>
      <c r="AE130" s="138"/>
    </row>
    <row r="131" spans="1:31" s="130" customFormat="1" x14ac:dyDescent="0.15">
      <c r="A131" s="137"/>
      <c r="O131" s="138"/>
      <c r="X131" s="138"/>
      <c r="Y131" s="138"/>
      <c r="Z131" s="138"/>
      <c r="AA131" s="138"/>
      <c r="AB131" s="138"/>
      <c r="AC131" s="138"/>
      <c r="AD131" s="138"/>
      <c r="AE131" s="138"/>
    </row>
    <row r="132" spans="1:31" s="130" customFormat="1" x14ac:dyDescent="0.15">
      <c r="A132" s="137"/>
      <c r="O132" s="138"/>
      <c r="X132" s="138"/>
      <c r="Y132" s="138"/>
      <c r="Z132" s="138"/>
      <c r="AA132" s="138"/>
      <c r="AB132" s="138"/>
      <c r="AC132" s="138"/>
      <c r="AD132" s="138"/>
      <c r="AE132" s="138"/>
    </row>
    <row r="133" spans="1:31" s="130" customFormat="1" x14ac:dyDescent="0.15">
      <c r="A133" s="137"/>
      <c r="O133" s="138"/>
      <c r="X133" s="138"/>
      <c r="Y133" s="138"/>
      <c r="Z133" s="138"/>
      <c r="AA133" s="138"/>
      <c r="AB133" s="138"/>
      <c r="AC133" s="138"/>
      <c r="AD133" s="138"/>
      <c r="AE133" s="138"/>
    </row>
  </sheetData>
  <sheetProtection algorithmName="SHA-512" hashValue="41nMPpC0fRTeABwths3CdHaaUKs3MRPhipHf8Q5I/NbuaQ5V9Awx6STFgJU+Mqpztn21l40FfGABn9jk6mZtlA==" saltValue="FTopNDGLfhfOBF1HlUUiYg==" spinCount="100000" sheet="1" objects="1" scenarios="1"/>
  <mergeCells count="21">
    <mergeCell ref="E2:F2"/>
    <mergeCell ref="P2:W2"/>
    <mergeCell ref="B3:N3"/>
    <mergeCell ref="B5:B18"/>
    <mergeCell ref="X5:Y5"/>
    <mergeCell ref="M12:M16"/>
    <mergeCell ref="N12:N16"/>
    <mergeCell ref="U12:U16"/>
    <mergeCell ref="V12:V16"/>
    <mergeCell ref="B19:B32"/>
    <mergeCell ref="X19:Y19"/>
    <mergeCell ref="M26:M30"/>
    <mergeCell ref="N26:N30"/>
    <mergeCell ref="U26:U30"/>
    <mergeCell ref="V26:V30"/>
    <mergeCell ref="B33:B46"/>
    <mergeCell ref="X33:Y33"/>
    <mergeCell ref="M40:M44"/>
    <mergeCell ref="N40:N44"/>
    <mergeCell ref="U40:U44"/>
    <mergeCell ref="V40:V44"/>
  </mergeCells>
  <phoneticPr fontId="2"/>
  <dataValidations count="1">
    <dataValidation type="list" errorStyle="warning" allowBlank="1" showInputMessage="1" showErrorMessage="1" sqref="K5:K46 P5:P46" xr:uid="{00000000-0002-0000-0400-000000000000}">
      <formula1>"○"</formula1>
    </dataValidation>
  </dataValidations>
  <pageMargins left="0.25" right="0.25" top="0.75" bottom="0.75" header="0.3" footer="0.3"/>
  <pageSetup paperSize="9" scale="43" orientation="landscape" r:id="rId1"/>
  <colBreaks count="1" manualBreakCount="1">
    <brk id="14" max="132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E133"/>
  <sheetViews>
    <sheetView tabSelected="1" zoomScaleNormal="100" workbookViewId="0">
      <pane xSplit="1" ySplit="4" topLeftCell="B5" activePane="bottomRight" state="frozen"/>
      <selection activeCell="E5" sqref="E5"/>
      <selection pane="topRight" activeCell="E5" sqref="E5"/>
      <selection pane="bottomLeft" activeCell="E5" sqref="E5"/>
      <selection pane="bottomRight" activeCell="E5" sqref="E5"/>
    </sheetView>
  </sheetViews>
  <sheetFormatPr defaultRowHeight="13.5" x14ac:dyDescent="0.15"/>
  <cols>
    <col min="1" max="1" width="9" style="137"/>
    <col min="2" max="3" width="9" style="1"/>
    <col min="4" max="4" width="21.25" style="1" bestFit="1" customWidth="1"/>
    <col min="5" max="5" width="11.25" style="1" customWidth="1"/>
    <col min="6" max="6" width="11.625" style="1" customWidth="1"/>
    <col min="7" max="7" width="7.75" style="1" bestFit="1" customWidth="1"/>
    <col min="8" max="8" width="9.25" style="1" bestFit="1" customWidth="1"/>
    <col min="9" max="9" width="11.5" style="1" customWidth="1"/>
    <col min="10" max="10" width="11.25" style="1" customWidth="1"/>
    <col min="11" max="11" width="18.125" style="1" customWidth="1"/>
    <col min="12" max="12" width="18" style="1" customWidth="1"/>
    <col min="13" max="13" width="17.5" style="1" bestFit="1" customWidth="1"/>
    <col min="14" max="14" width="12.5" style="1" customWidth="1"/>
    <col min="15" max="15" width="9" style="138"/>
    <col min="16" max="16" width="20" style="1" customWidth="1"/>
    <col min="17" max="17" width="17.625" style="1" bestFit="1" customWidth="1"/>
    <col min="18" max="18" width="13.25" style="1" customWidth="1"/>
    <col min="19" max="19" width="14.875" style="1" customWidth="1"/>
    <col min="20" max="20" width="14" style="1" customWidth="1"/>
    <col min="21" max="21" width="12.75" style="1" customWidth="1"/>
    <col min="22" max="22" width="13" style="1" customWidth="1"/>
    <col min="23" max="23" width="14.375" style="1" customWidth="1"/>
    <col min="24" max="25" width="9" style="138"/>
    <col min="26" max="26" width="11.25" style="138" bestFit="1" customWidth="1"/>
    <col min="27" max="31" width="9" style="138"/>
    <col min="32" max="16384" width="9" style="1"/>
  </cols>
  <sheetData>
    <row r="1" spans="1:26" s="138" customFormat="1" ht="14.25" thickBot="1" x14ac:dyDescent="0.2">
      <c r="A1" s="137"/>
      <c r="E1" s="139"/>
      <c r="I1" s="139"/>
    </row>
    <row r="2" spans="1:26" ht="30.75" customHeight="1" thickBot="1" x14ac:dyDescent="0.2">
      <c r="B2" s="179" t="s">
        <v>12</v>
      </c>
      <c r="C2" s="180"/>
      <c r="D2" s="134" t="s">
        <v>66</v>
      </c>
      <c r="E2" s="248" t="s">
        <v>19</v>
      </c>
      <c r="F2" s="249"/>
      <c r="G2" s="135"/>
      <c r="H2" s="185" t="s">
        <v>20</v>
      </c>
      <c r="I2" s="138"/>
      <c r="J2" s="179" t="s">
        <v>21</v>
      </c>
      <c r="K2" s="186"/>
      <c r="L2" s="136" t="e">
        <f>SUM(P3:W3)</f>
        <v>#DIV/0!</v>
      </c>
      <c r="M2" s="187" t="s">
        <v>37</v>
      </c>
      <c r="N2" s="138"/>
      <c r="P2" s="248" t="s">
        <v>45</v>
      </c>
      <c r="Q2" s="250"/>
      <c r="R2" s="250"/>
      <c r="S2" s="250"/>
      <c r="T2" s="250"/>
      <c r="U2" s="250"/>
      <c r="V2" s="250"/>
      <c r="W2" s="249"/>
    </row>
    <row r="3" spans="1:26" s="138" customFormat="1" ht="52.5" customHeight="1" thickBot="1" x14ac:dyDescent="0.2">
      <c r="A3" s="137"/>
      <c r="B3" s="220" t="s">
        <v>63</v>
      </c>
      <c r="C3" s="221"/>
      <c r="D3" s="221"/>
      <c r="E3" s="221"/>
      <c r="F3" s="221"/>
      <c r="G3" s="221"/>
      <c r="H3" s="221"/>
      <c r="I3" s="221"/>
      <c r="J3" s="221"/>
      <c r="K3" s="221"/>
      <c r="L3" s="221"/>
      <c r="M3" s="221"/>
      <c r="N3" s="221"/>
      <c r="P3" s="131">
        <f>P47*10</f>
        <v>0</v>
      </c>
      <c r="Q3" s="132" t="e">
        <f>SUM(Q5:Q46)</f>
        <v>#DIV/0!</v>
      </c>
      <c r="R3" s="74"/>
      <c r="S3" s="132" t="e">
        <f>S47*100</f>
        <v>#DIV/0!</v>
      </c>
      <c r="T3" s="74" t="e">
        <f>T47*100</f>
        <v>#DIV/0!</v>
      </c>
      <c r="U3" s="132" t="e">
        <f>U47*100</f>
        <v>#DIV/0!</v>
      </c>
      <c r="V3" s="74" t="e">
        <f>V47*100</f>
        <v>#DIV/0!</v>
      </c>
      <c r="W3" s="133" t="e">
        <f>W47*100</f>
        <v>#DIV/0!</v>
      </c>
    </row>
    <row r="4" spans="1:26" ht="41.25" thickBot="1" x14ac:dyDescent="0.2">
      <c r="B4" s="181" t="s">
        <v>11</v>
      </c>
      <c r="C4" s="7" t="s">
        <v>9</v>
      </c>
      <c r="D4" s="8" t="s">
        <v>10</v>
      </c>
      <c r="E4" s="7" t="s">
        <v>1</v>
      </c>
      <c r="F4" s="9" t="s">
        <v>7</v>
      </c>
      <c r="G4" s="7" t="s">
        <v>6</v>
      </c>
      <c r="H4" s="9" t="s">
        <v>46</v>
      </c>
      <c r="I4" s="7" t="s">
        <v>3</v>
      </c>
      <c r="J4" s="182" t="s">
        <v>4</v>
      </c>
      <c r="K4" s="183" t="s">
        <v>16</v>
      </c>
      <c r="L4" s="10" t="s">
        <v>8</v>
      </c>
      <c r="M4" s="10" t="s">
        <v>22</v>
      </c>
      <c r="N4" s="184" t="s">
        <v>23</v>
      </c>
      <c r="P4" s="183" t="s">
        <v>16</v>
      </c>
      <c r="Q4" s="181" t="s">
        <v>17</v>
      </c>
      <c r="R4" s="10" t="s">
        <v>39</v>
      </c>
      <c r="S4" s="9" t="s">
        <v>40</v>
      </c>
      <c r="T4" s="10" t="s">
        <v>41</v>
      </c>
      <c r="U4" s="9" t="s">
        <v>42</v>
      </c>
      <c r="V4" s="10" t="s">
        <v>43</v>
      </c>
      <c r="W4" s="184" t="s">
        <v>44</v>
      </c>
    </row>
    <row r="5" spans="1:26" ht="15.95" customHeight="1" thickBot="1" x14ac:dyDescent="0.2">
      <c r="B5" s="225" t="s">
        <v>5</v>
      </c>
      <c r="C5" s="50">
        <v>1</v>
      </c>
      <c r="D5" s="51" t="s">
        <v>0</v>
      </c>
      <c r="E5" s="83"/>
      <c r="F5" s="84"/>
      <c r="G5" s="85"/>
      <c r="H5" s="84"/>
      <c r="I5" s="86"/>
      <c r="J5" s="87"/>
      <c r="K5" s="88"/>
      <c r="L5" s="4"/>
      <c r="M5" s="4"/>
      <c r="N5" s="47"/>
      <c r="P5" s="43" t="str">
        <f>IF(K5=0,"",K5)</f>
        <v/>
      </c>
      <c r="Q5" s="43"/>
      <c r="R5" s="18"/>
      <c r="S5" s="28"/>
      <c r="T5" s="18"/>
      <c r="U5" s="28"/>
      <c r="V5" s="18"/>
      <c r="W5" s="61" t="e">
        <f>(STDEVA(L12:L16,L26:L30,L40:L44)/AVERAGE(L12:L16,L26:L30,L40:L44))</f>
        <v>#DIV/0!</v>
      </c>
      <c r="X5" s="218" t="s">
        <v>47</v>
      </c>
      <c r="Y5" s="219"/>
      <c r="Z5" s="76" t="s">
        <v>62</v>
      </c>
    </row>
    <row r="6" spans="1:26" ht="15.95" customHeight="1" x14ac:dyDescent="0.15">
      <c r="B6" s="226"/>
      <c r="C6" s="52">
        <v>2</v>
      </c>
      <c r="D6" s="53" t="s">
        <v>27</v>
      </c>
      <c r="E6" s="89"/>
      <c r="F6" s="90"/>
      <c r="G6" s="89"/>
      <c r="H6" s="91"/>
      <c r="I6" s="92"/>
      <c r="J6" s="93"/>
      <c r="K6" s="94"/>
      <c r="L6" s="5"/>
      <c r="M6" s="5"/>
      <c r="N6" s="44"/>
      <c r="P6" s="5" t="str">
        <f t="shared" ref="P6:P46" si="0">IF(K6=0,"",K6)</f>
        <v/>
      </c>
      <c r="Q6" s="24"/>
      <c r="R6" s="62">
        <f>(F6/Z6)-1</f>
        <v>-1</v>
      </c>
      <c r="S6" s="63" t="e">
        <f>ABS((AVERAGE(F34,F20,F6)/Z6)-1)</f>
        <v>#DIV/0!</v>
      </c>
      <c r="T6" s="64" t="e">
        <f>STDEVA(F6,F20,F34)/AVERAGE(F6,F20,F34)</f>
        <v>#DIV/0!</v>
      </c>
      <c r="U6" s="24"/>
      <c r="V6" s="5"/>
      <c r="W6" s="44"/>
      <c r="X6" s="31" t="s">
        <v>24</v>
      </c>
      <c r="Y6" s="21" t="e">
        <f>SLOPE(E6:E9,Z6:Z9)</f>
        <v>#DIV/0!</v>
      </c>
      <c r="Z6" s="79">
        <v>2</v>
      </c>
    </row>
    <row r="7" spans="1:26" ht="15.95" customHeight="1" thickBot="1" x14ac:dyDescent="0.2">
      <c r="B7" s="226"/>
      <c r="C7" s="54">
        <v>3</v>
      </c>
      <c r="D7" s="55" t="s">
        <v>28</v>
      </c>
      <c r="E7" s="95"/>
      <c r="F7" s="96"/>
      <c r="G7" s="95"/>
      <c r="H7" s="97"/>
      <c r="I7" s="98"/>
      <c r="J7" s="99"/>
      <c r="K7" s="100"/>
      <c r="L7" s="2"/>
      <c r="M7" s="2"/>
      <c r="N7" s="45"/>
      <c r="P7" s="2" t="str">
        <f t="shared" si="0"/>
        <v/>
      </c>
      <c r="Q7" s="25"/>
      <c r="R7" s="65">
        <f>(F7/Z7)-1</f>
        <v>-1</v>
      </c>
      <c r="S7" s="66" t="e">
        <f>ABS((AVERAGE(F35,F21,F7)/Z7)-1)</f>
        <v>#DIV/0!</v>
      </c>
      <c r="T7" s="67" t="e">
        <f t="shared" ref="T7:T9" si="1">STDEVA(F7,F21,F35)/AVERAGE(F7,F21,F35)</f>
        <v>#DIV/0!</v>
      </c>
      <c r="U7" s="25"/>
      <c r="V7" s="2"/>
      <c r="W7" s="45"/>
      <c r="X7" s="32" t="s">
        <v>25</v>
      </c>
      <c r="Y7" s="22" t="e">
        <f>INTERCEPT(E6:E9,Z6:Z9)</f>
        <v>#DIV/0!</v>
      </c>
      <c r="Z7" s="79">
        <v>5</v>
      </c>
    </row>
    <row r="8" spans="1:26" ht="15.95" customHeight="1" x14ac:dyDescent="0.15">
      <c r="B8" s="226"/>
      <c r="C8" s="54">
        <v>4</v>
      </c>
      <c r="D8" s="55" t="s">
        <v>29</v>
      </c>
      <c r="E8" s="95"/>
      <c r="F8" s="96"/>
      <c r="G8" s="95"/>
      <c r="H8" s="97"/>
      <c r="I8" s="98"/>
      <c r="J8" s="99"/>
      <c r="K8" s="100"/>
      <c r="L8" s="2"/>
      <c r="M8" s="2"/>
      <c r="N8" s="45"/>
      <c r="P8" s="2" t="str">
        <f t="shared" si="0"/>
        <v/>
      </c>
      <c r="Q8" s="25"/>
      <c r="R8" s="65">
        <f>(F8/Z8)-1</f>
        <v>-1</v>
      </c>
      <c r="S8" s="66" t="e">
        <f>ABS((AVERAGE(F36,F22,F8)/Z8)-1)</f>
        <v>#DIV/0!</v>
      </c>
      <c r="T8" s="67" t="e">
        <f t="shared" si="1"/>
        <v>#DIV/0!</v>
      </c>
      <c r="U8" s="25"/>
      <c r="V8" s="2"/>
      <c r="W8" s="45"/>
      <c r="X8" s="130"/>
      <c r="Y8" s="130"/>
      <c r="Z8" s="79">
        <v>10</v>
      </c>
    </row>
    <row r="9" spans="1:26" ht="15.95" customHeight="1" thickBot="1" x14ac:dyDescent="0.2">
      <c r="B9" s="226"/>
      <c r="C9" s="56">
        <v>5</v>
      </c>
      <c r="D9" s="57" t="s">
        <v>30</v>
      </c>
      <c r="E9" s="101"/>
      <c r="F9" s="102"/>
      <c r="G9" s="101"/>
      <c r="H9" s="103"/>
      <c r="I9" s="104"/>
      <c r="J9" s="105"/>
      <c r="K9" s="106"/>
      <c r="L9" s="3"/>
      <c r="M9" s="3"/>
      <c r="N9" s="46"/>
      <c r="P9" s="3" t="str">
        <f t="shared" si="0"/>
        <v/>
      </c>
      <c r="Q9" s="26"/>
      <c r="R9" s="68">
        <f>(F9/Z9)-1</f>
        <v>-1</v>
      </c>
      <c r="S9" s="69" t="e">
        <f>ABS((AVERAGE(F37,F23,F9)/Z9)-1)</f>
        <v>#DIV/0!</v>
      </c>
      <c r="T9" s="70" t="e">
        <f t="shared" si="1"/>
        <v>#DIV/0!</v>
      </c>
      <c r="U9" s="26"/>
      <c r="V9" s="3"/>
      <c r="W9" s="46"/>
      <c r="X9" s="130"/>
      <c r="Y9" s="130"/>
      <c r="Z9" s="80">
        <v>20</v>
      </c>
    </row>
    <row r="10" spans="1:26" ht="15.95" customHeight="1" thickBot="1" x14ac:dyDescent="0.2">
      <c r="B10" s="226"/>
      <c r="C10" s="50">
        <v>6</v>
      </c>
      <c r="D10" s="51" t="s">
        <v>0</v>
      </c>
      <c r="E10" s="85"/>
      <c r="F10" s="107"/>
      <c r="G10" s="85"/>
      <c r="H10" s="84"/>
      <c r="I10" s="86"/>
      <c r="J10" s="87"/>
      <c r="K10" s="214"/>
      <c r="L10" s="4"/>
      <c r="M10" s="4"/>
      <c r="N10" s="47"/>
      <c r="P10" s="38" t="str">
        <f t="shared" si="0"/>
        <v/>
      </c>
      <c r="Q10" s="38" t="e">
        <f>E10/E6</f>
        <v>#DIV/0!</v>
      </c>
      <c r="R10" s="4"/>
      <c r="S10" s="23"/>
      <c r="T10" s="4"/>
      <c r="U10" s="23"/>
      <c r="V10" s="4"/>
      <c r="W10" s="47"/>
    </row>
    <row r="11" spans="1:26" ht="15.95" customHeight="1" thickBot="1" x14ac:dyDescent="0.2">
      <c r="B11" s="226"/>
      <c r="C11" s="58">
        <v>7</v>
      </c>
      <c r="D11" s="59" t="s">
        <v>2</v>
      </c>
      <c r="E11" s="108"/>
      <c r="F11" s="109"/>
      <c r="G11" s="108"/>
      <c r="H11" s="110"/>
      <c r="I11" s="111"/>
      <c r="J11" s="112"/>
      <c r="K11" s="113"/>
      <c r="L11" s="18"/>
      <c r="M11" s="6"/>
      <c r="N11" s="48"/>
      <c r="P11" s="18" t="str">
        <f t="shared" si="0"/>
        <v/>
      </c>
      <c r="Q11" s="42"/>
      <c r="R11" s="6"/>
      <c r="S11" s="27"/>
      <c r="T11" s="6"/>
      <c r="U11" s="27"/>
      <c r="V11" s="6"/>
      <c r="W11" s="48"/>
    </row>
    <row r="12" spans="1:26" ht="15.95" customHeight="1" x14ac:dyDescent="0.15">
      <c r="B12" s="226"/>
      <c r="C12" s="52">
        <v>8</v>
      </c>
      <c r="D12" s="53" t="s">
        <v>32</v>
      </c>
      <c r="E12" s="89"/>
      <c r="F12" s="90"/>
      <c r="G12" s="89"/>
      <c r="H12" s="91"/>
      <c r="I12" s="92"/>
      <c r="J12" s="93"/>
      <c r="K12" s="94"/>
      <c r="L12" s="33" t="e">
        <f>(E12-$E$11-$Y$7)/$Y$6</f>
        <v>#DIV/0!</v>
      </c>
      <c r="M12" s="230" t="e">
        <f>AVERAGE(L12:L16)</f>
        <v>#DIV/0!</v>
      </c>
      <c r="N12" s="222" t="e">
        <f>STDEVA(L12:L16)/M12</f>
        <v>#DIV/0!</v>
      </c>
      <c r="P12" s="5" t="str">
        <f t="shared" si="0"/>
        <v/>
      </c>
      <c r="Q12" s="24"/>
      <c r="R12" s="5"/>
      <c r="S12" s="24"/>
      <c r="T12" s="5"/>
      <c r="U12" s="233" t="e">
        <f>ABS((AVERAGE(L12:L16)/$G$2-1))</f>
        <v>#DIV/0!</v>
      </c>
      <c r="V12" s="236" t="e">
        <f>(STDEVA(L12:L16)/M12)</f>
        <v>#DIV/0!</v>
      </c>
      <c r="W12" s="44"/>
    </row>
    <row r="13" spans="1:26" ht="15.95" customHeight="1" x14ac:dyDescent="0.15">
      <c r="B13" s="226"/>
      <c r="C13" s="54">
        <v>9</v>
      </c>
      <c r="D13" s="55" t="s">
        <v>31</v>
      </c>
      <c r="E13" s="95"/>
      <c r="F13" s="96"/>
      <c r="G13" s="95"/>
      <c r="H13" s="97"/>
      <c r="I13" s="98"/>
      <c r="J13" s="99"/>
      <c r="K13" s="100"/>
      <c r="L13" s="34" t="e">
        <f>(E13-$E$11-$Y$7)/$Y$6</f>
        <v>#DIV/0!</v>
      </c>
      <c r="M13" s="231"/>
      <c r="N13" s="223"/>
      <c r="P13" s="2" t="str">
        <f t="shared" si="0"/>
        <v/>
      </c>
      <c r="Q13" s="25"/>
      <c r="R13" s="2"/>
      <c r="S13" s="25"/>
      <c r="T13" s="2"/>
      <c r="U13" s="234"/>
      <c r="V13" s="237"/>
      <c r="W13" s="45"/>
    </row>
    <row r="14" spans="1:26" ht="15.95" customHeight="1" x14ac:dyDescent="0.15">
      <c r="B14" s="226"/>
      <c r="C14" s="54">
        <v>10</v>
      </c>
      <c r="D14" s="55" t="s">
        <v>33</v>
      </c>
      <c r="E14" s="95"/>
      <c r="F14" s="96"/>
      <c r="G14" s="95"/>
      <c r="H14" s="97"/>
      <c r="I14" s="98"/>
      <c r="J14" s="99"/>
      <c r="K14" s="100"/>
      <c r="L14" s="34" t="e">
        <f>(E14-$E$11-$Y$7)/$Y$6</f>
        <v>#DIV/0!</v>
      </c>
      <c r="M14" s="231"/>
      <c r="N14" s="223"/>
      <c r="P14" s="2" t="str">
        <f t="shared" si="0"/>
        <v/>
      </c>
      <c r="Q14" s="25"/>
      <c r="R14" s="2"/>
      <c r="S14" s="25"/>
      <c r="T14" s="2"/>
      <c r="U14" s="234"/>
      <c r="V14" s="237"/>
      <c r="W14" s="45"/>
    </row>
    <row r="15" spans="1:26" ht="15.95" customHeight="1" x14ac:dyDescent="0.15">
      <c r="B15" s="226"/>
      <c r="C15" s="54">
        <v>11</v>
      </c>
      <c r="D15" s="55" t="s">
        <v>34</v>
      </c>
      <c r="E15" s="95"/>
      <c r="F15" s="96"/>
      <c r="G15" s="95"/>
      <c r="H15" s="97"/>
      <c r="I15" s="98"/>
      <c r="J15" s="99"/>
      <c r="K15" s="100"/>
      <c r="L15" s="34" t="e">
        <f>(E15-$E$11-$Y$7)/$Y$6</f>
        <v>#DIV/0!</v>
      </c>
      <c r="M15" s="231"/>
      <c r="N15" s="223"/>
      <c r="P15" s="2" t="str">
        <f t="shared" si="0"/>
        <v/>
      </c>
      <c r="Q15" s="25"/>
      <c r="R15" s="2"/>
      <c r="S15" s="25"/>
      <c r="T15" s="2"/>
      <c r="U15" s="234"/>
      <c r="V15" s="237"/>
      <c r="W15" s="45"/>
    </row>
    <row r="16" spans="1:26" ht="15.95" customHeight="1" thickBot="1" x14ac:dyDescent="0.2">
      <c r="B16" s="226"/>
      <c r="C16" s="56">
        <v>12</v>
      </c>
      <c r="D16" s="57" t="s">
        <v>35</v>
      </c>
      <c r="E16" s="101"/>
      <c r="F16" s="102"/>
      <c r="G16" s="101"/>
      <c r="H16" s="103"/>
      <c r="I16" s="104"/>
      <c r="J16" s="105"/>
      <c r="K16" s="106"/>
      <c r="L16" s="35" t="e">
        <f>(E16-$E$11-$Y$7)/$Y$6</f>
        <v>#DIV/0!</v>
      </c>
      <c r="M16" s="232"/>
      <c r="N16" s="224"/>
      <c r="P16" s="3" t="str">
        <f t="shared" si="0"/>
        <v/>
      </c>
      <c r="Q16" s="26"/>
      <c r="R16" s="3"/>
      <c r="S16" s="26"/>
      <c r="T16" s="3"/>
      <c r="U16" s="235"/>
      <c r="V16" s="238"/>
      <c r="W16" s="46"/>
    </row>
    <row r="17" spans="2:26" ht="15.95" customHeight="1" thickBot="1" x14ac:dyDescent="0.2">
      <c r="B17" s="226"/>
      <c r="C17" s="50">
        <v>13</v>
      </c>
      <c r="D17" s="51" t="s">
        <v>28</v>
      </c>
      <c r="E17" s="85"/>
      <c r="F17" s="107"/>
      <c r="G17" s="85"/>
      <c r="H17" s="114"/>
      <c r="I17" s="86"/>
      <c r="J17" s="87"/>
      <c r="K17" s="88"/>
      <c r="L17" s="16"/>
      <c r="M17" s="4"/>
      <c r="N17" s="47"/>
      <c r="P17" s="16" t="str">
        <f t="shared" si="0"/>
        <v/>
      </c>
      <c r="Q17" s="38"/>
      <c r="R17" s="4"/>
      <c r="S17" s="23"/>
      <c r="T17" s="4"/>
      <c r="U17" s="23"/>
      <c r="V17" s="4"/>
      <c r="W17" s="47"/>
    </row>
    <row r="18" spans="2:26" ht="15.95" customHeight="1" thickBot="1" x14ac:dyDescent="0.2">
      <c r="B18" s="227"/>
      <c r="C18" s="58">
        <v>14</v>
      </c>
      <c r="D18" s="59" t="s">
        <v>0</v>
      </c>
      <c r="E18" s="108"/>
      <c r="F18" s="109"/>
      <c r="G18" s="108"/>
      <c r="H18" s="115"/>
      <c r="I18" s="111"/>
      <c r="J18" s="112"/>
      <c r="K18" s="113"/>
      <c r="L18" s="6"/>
      <c r="M18" s="6"/>
      <c r="N18" s="48"/>
      <c r="P18" s="38" t="str">
        <f t="shared" si="0"/>
        <v/>
      </c>
      <c r="Q18" s="42"/>
      <c r="R18" s="6"/>
      <c r="S18" s="27"/>
      <c r="T18" s="6"/>
      <c r="U18" s="27"/>
      <c r="V18" s="6"/>
      <c r="W18" s="48"/>
    </row>
    <row r="19" spans="2:26" ht="15.95" customHeight="1" thickBot="1" x14ac:dyDescent="0.2">
      <c r="B19" s="228" t="s">
        <v>14</v>
      </c>
      <c r="C19" s="60">
        <v>15</v>
      </c>
      <c r="D19" s="51" t="s">
        <v>0</v>
      </c>
      <c r="E19" s="116"/>
      <c r="F19" s="117"/>
      <c r="G19" s="116"/>
      <c r="H19" s="118"/>
      <c r="I19" s="119"/>
      <c r="J19" s="120"/>
      <c r="K19" s="121"/>
      <c r="L19" s="18"/>
      <c r="M19" s="18"/>
      <c r="N19" s="49"/>
      <c r="P19" s="18" t="str">
        <f t="shared" si="0"/>
        <v/>
      </c>
      <c r="Q19" s="43"/>
      <c r="R19" s="18"/>
      <c r="S19" s="28"/>
      <c r="T19" s="18"/>
      <c r="U19" s="28"/>
      <c r="V19" s="18"/>
      <c r="W19" s="49"/>
      <c r="X19" s="218" t="s">
        <v>48</v>
      </c>
      <c r="Y19" s="219"/>
      <c r="Z19" s="76" t="s">
        <v>62</v>
      </c>
    </row>
    <row r="20" spans="2:26" ht="15.95" customHeight="1" x14ac:dyDescent="0.15">
      <c r="B20" s="226"/>
      <c r="C20" s="52">
        <v>16</v>
      </c>
      <c r="D20" s="53" t="s">
        <v>27</v>
      </c>
      <c r="E20" s="89"/>
      <c r="F20" s="90"/>
      <c r="G20" s="89"/>
      <c r="H20" s="91"/>
      <c r="I20" s="92"/>
      <c r="J20" s="93"/>
      <c r="K20" s="94"/>
      <c r="L20" s="5"/>
      <c r="M20" s="5"/>
      <c r="N20" s="44"/>
      <c r="P20" s="5" t="str">
        <f t="shared" si="0"/>
        <v/>
      </c>
      <c r="Q20" s="24"/>
      <c r="R20" s="63">
        <f>(F20/Z20)-1</f>
        <v>-1</v>
      </c>
      <c r="S20" s="24"/>
      <c r="T20" s="5"/>
      <c r="U20" s="24"/>
      <c r="V20" s="5"/>
      <c r="W20" s="44"/>
      <c r="X20" s="31" t="s">
        <v>24</v>
      </c>
      <c r="Y20" s="21" t="e">
        <f>SLOPE(E20:E23,Z20:Z23)</f>
        <v>#DIV/0!</v>
      </c>
      <c r="Z20" s="81">
        <f>Z6</f>
        <v>2</v>
      </c>
    </row>
    <row r="21" spans="2:26" ht="15.95" customHeight="1" thickBot="1" x14ac:dyDescent="0.2">
      <c r="B21" s="226"/>
      <c r="C21" s="54">
        <v>17</v>
      </c>
      <c r="D21" s="55" t="s">
        <v>28</v>
      </c>
      <c r="E21" s="95"/>
      <c r="F21" s="96"/>
      <c r="G21" s="95"/>
      <c r="H21" s="97"/>
      <c r="I21" s="98"/>
      <c r="J21" s="99"/>
      <c r="K21" s="100"/>
      <c r="L21" s="2"/>
      <c r="M21" s="2"/>
      <c r="N21" s="45"/>
      <c r="P21" s="2" t="str">
        <f t="shared" si="0"/>
        <v/>
      </c>
      <c r="Q21" s="25"/>
      <c r="R21" s="66">
        <f>(F21/Z21)-1</f>
        <v>-1</v>
      </c>
      <c r="S21" s="25"/>
      <c r="T21" s="2"/>
      <c r="U21" s="25"/>
      <c r="V21" s="2"/>
      <c r="W21" s="45"/>
      <c r="X21" s="32" t="s">
        <v>25</v>
      </c>
      <c r="Y21" s="22" t="e">
        <f>INTERCEPT(E20:E23,Z20:Z23)</f>
        <v>#DIV/0!</v>
      </c>
      <c r="Z21" s="81">
        <f t="shared" ref="Z21:Z23" si="2">Z7</f>
        <v>5</v>
      </c>
    </row>
    <row r="22" spans="2:26" ht="15.95" customHeight="1" x14ac:dyDescent="0.15">
      <c r="B22" s="226"/>
      <c r="C22" s="54">
        <v>18</v>
      </c>
      <c r="D22" s="55" t="s">
        <v>29</v>
      </c>
      <c r="E22" s="95"/>
      <c r="F22" s="96"/>
      <c r="G22" s="95"/>
      <c r="H22" s="97"/>
      <c r="I22" s="98"/>
      <c r="J22" s="99"/>
      <c r="K22" s="100"/>
      <c r="L22" s="2"/>
      <c r="M22" s="2"/>
      <c r="N22" s="45"/>
      <c r="P22" s="2" t="str">
        <f t="shared" si="0"/>
        <v/>
      </c>
      <c r="Q22" s="25"/>
      <c r="R22" s="66">
        <f>(F22/Z22)-1</f>
        <v>-1</v>
      </c>
      <c r="S22" s="25"/>
      <c r="T22" s="2"/>
      <c r="U22" s="25"/>
      <c r="V22" s="2"/>
      <c r="W22" s="45"/>
      <c r="X22" s="130"/>
      <c r="Y22" s="130"/>
      <c r="Z22" s="81">
        <f t="shared" si="2"/>
        <v>10</v>
      </c>
    </row>
    <row r="23" spans="2:26" ht="15.95" customHeight="1" thickBot="1" x14ac:dyDescent="0.2">
      <c r="B23" s="226"/>
      <c r="C23" s="56">
        <v>19</v>
      </c>
      <c r="D23" s="57" t="s">
        <v>30</v>
      </c>
      <c r="E23" s="101"/>
      <c r="F23" s="102"/>
      <c r="G23" s="122"/>
      <c r="H23" s="103"/>
      <c r="I23" s="104"/>
      <c r="J23" s="105"/>
      <c r="K23" s="106"/>
      <c r="L23" s="3"/>
      <c r="M23" s="3"/>
      <c r="N23" s="46"/>
      <c r="P23" s="3" t="str">
        <f t="shared" si="0"/>
        <v/>
      </c>
      <c r="Q23" s="26"/>
      <c r="R23" s="69">
        <f>(F23/Z23)-1</f>
        <v>-1</v>
      </c>
      <c r="S23" s="26"/>
      <c r="T23" s="3"/>
      <c r="U23" s="26"/>
      <c r="V23" s="3"/>
      <c r="W23" s="46"/>
      <c r="X23" s="130"/>
      <c r="Y23" s="130"/>
      <c r="Z23" s="82">
        <f t="shared" si="2"/>
        <v>20</v>
      </c>
    </row>
    <row r="24" spans="2:26" ht="15.95" customHeight="1" thickBot="1" x14ac:dyDescent="0.2">
      <c r="B24" s="226"/>
      <c r="C24" s="50">
        <v>20</v>
      </c>
      <c r="D24" s="51" t="s">
        <v>0</v>
      </c>
      <c r="E24" s="85"/>
      <c r="F24" s="107"/>
      <c r="G24" s="83"/>
      <c r="H24" s="84"/>
      <c r="I24" s="86"/>
      <c r="J24" s="87"/>
      <c r="K24" s="214"/>
      <c r="L24" s="4"/>
      <c r="M24" s="4"/>
      <c r="N24" s="47"/>
      <c r="P24" s="16" t="str">
        <f t="shared" si="0"/>
        <v/>
      </c>
      <c r="Q24" s="38" t="e">
        <f>E24/E20</f>
        <v>#DIV/0!</v>
      </c>
      <c r="R24" s="4"/>
      <c r="S24" s="23"/>
      <c r="T24" s="4"/>
      <c r="U24" s="23"/>
      <c r="V24" s="4"/>
      <c r="W24" s="47"/>
    </row>
    <row r="25" spans="2:26" ht="15.95" customHeight="1" thickBot="1" x14ac:dyDescent="0.2">
      <c r="B25" s="226"/>
      <c r="C25" s="58">
        <v>21</v>
      </c>
      <c r="D25" s="59" t="s">
        <v>2</v>
      </c>
      <c r="E25" s="108"/>
      <c r="F25" s="109"/>
      <c r="G25" s="115"/>
      <c r="H25" s="110"/>
      <c r="I25" s="111"/>
      <c r="J25" s="112"/>
      <c r="K25" s="113"/>
      <c r="L25" s="18"/>
      <c r="M25" s="6"/>
      <c r="N25" s="48"/>
      <c r="P25" s="18" t="str">
        <f t="shared" si="0"/>
        <v/>
      </c>
      <c r="Q25" s="42"/>
      <c r="R25" s="6"/>
      <c r="S25" s="27"/>
      <c r="T25" s="6"/>
      <c r="U25" s="27"/>
      <c r="V25" s="6"/>
      <c r="W25" s="48"/>
    </row>
    <row r="26" spans="2:26" ht="15.95" customHeight="1" x14ac:dyDescent="0.15">
      <c r="B26" s="226"/>
      <c r="C26" s="52">
        <v>22</v>
      </c>
      <c r="D26" s="53" t="s">
        <v>32</v>
      </c>
      <c r="E26" s="89"/>
      <c r="F26" s="90"/>
      <c r="G26" s="123"/>
      <c r="H26" s="91"/>
      <c r="I26" s="92"/>
      <c r="J26" s="93"/>
      <c r="K26" s="94"/>
      <c r="L26" s="33" t="e">
        <f>(E26-$E$25-$Y$21)/$Y$20</f>
        <v>#DIV/0!</v>
      </c>
      <c r="M26" s="230" t="e">
        <f>AVERAGE(L26:L30)</f>
        <v>#DIV/0!</v>
      </c>
      <c r="N26" s="222" t="e">
        <f>STDEVA(L26:L30)/M26</f>
        <v>#DIV/0!</v>
      </c>
      <c r="P26" s="5" t="str">
        <f t="shared" si="0"/>
        <v/>
      </c>
      <c r="Q26" s="24"/>
      <c r="R26" s="5"/>
      <c r="S26" s="24"/>
      <c r="T26" s="5"/>
      <c r="U26" s="233" t="e">
        <f>ABS((AVERAGE(L26:L30)/$G$2-1))</f>
        <v>#DIV/0!</v>
      </c>
      <c r="V26" s="236" t="e">
        <f>(STDEVA(L26:L30)/M26)</f>
        <v>#DIV/0!</v>
      </c>
      <c r="W26" s="44"/>
    </row>
    <row r="27" spans="2:26" ht="15.95" customHeight="1" x14ac:dyDescent="0.15">
      <c r="B27" s="226"/>
      <c r="C27" s="54">
        <v>23</v>
      </c>
      <c r="D27" s="55" t="s">
        <v>31</v>
      </c>
      <c r="E27" s="95"/>
      <c r="F27" s="96"/>
      <c r="G27" s="124"/>
      <c r="H27" s="97"/>
      <c r="I27" s="98"/>
      <c r="J27" s="99"/>
      <c r="K27" s="100"/>
      <c r="L27" s="34" t="e">
        <f>(E27-$E$25-$Y$21)/$Y$20</f>
        <v>#DIV/0!</v>
      </c>
      <c r="M27" s="231"/>
      <c r="N27" s="223"/>
      <c r="P27" s="2" t="str">
        <f t="shared" si="0"/>
        <v/>
      </c>
      <c r="Q27" s="25"/>
      <c r="R27" s="2"/>
      <c r="S27" s="25"/>
      <c r="T27" s="2"/>
      <c r="U27" s="234"/>
      <c r="V27" s="237"/>
      <c r="W27" s="45"/>
    </row>
    <row r="28" spans="2:26" ht="15.95" customHeight="1" x14ac:dyDescent="0.15">
      <c r="B28" s="226"/>
      <c r="C28" s="54">
        <v>24</v>
      </c>
      <c r="D28" s="55" t="s">
        <v>33</v>
      </c>
      <c r="E28" s="95"/>
      <c r="F28" s="96"/>
      <c r="G28" s="124"/>
      <c r="H28" s="97"/>
      <c r="I28" s="98"/>
      <c r="J28" s="99"/>
      <c r="K28" s="100"/>
      <c r="L28" s="34" t="e">
        <f>(E28-$E$25-$Y$21)/$Y$20</f>
        <v>#DIV/0!</v>
      </c>
      <c r="M28" s="231"/>
      <c r="N28" s="223"/>
      <c r="P28" s="2" t="str">
        <f t="shared" si="0"/>
        <v/>
      </c>
      <c r="Q28" s="25"/>
      <c r="R28" s="2"/>
      <c r="S28" s="25"/>
      <c r="T28" s="2"/>
      <c r="U28" s="234"/>
      <c r="V28" s="237"/>
      <c r="W28" s="45"/>
    </row>
    <row r="29" spans="2:26" ht="15.95" customHeight="1" x14ac:dyDescent="0.15">
      <c r="B29" s="226"/>
      <c r="C29" s="54">
        <v>25</v>
      </c>
      <c r="D29" s="55" t="s">
        <v>34</v>
      </c>
      <c r="E29" s="95"/>
      <c r="F29" s="96"/>
      <c r="G29" s="124"/>
      <c r="H29" s="97"/>
      <c r="I29" s="98"/>
      <c r="J29" s="125"/>
      <c r="K29" s="100"/>
      <c r="L29" s="34" t="e">
        <f>(E29-$E$25-$Y$21)/$Y$20</f>
        <v>#DIV/0!</v>
      </c>
      <c r="M29" s="231"/>
      <c r="N29" s="223"/>
      <c r="P29" s="2" t="str">
        <f t="shared" si="0"/>
        <v/>
      </c>
      <c r="Q29" s="25"/>
      <c r="R29" s="2"/>
      <c r="S29" s="25"/>
      <c r="T29" s="2"/>
      <c r="U29" s="234"/>
      <c r="V29" s="237"/>
      <c r="W29" s="45"/>
    </row>
    <row r="30" spans="2:26" ht="15.95" customHeight="1" thickBot="1" x14ac:dyDescent="0.2">
      <c r="B30" s="226"/>
      <c r="C30" s="56">
        <v>26</v>
      </c>
      <c r="D30" s="57" t="s">
        <v>35</v>
      </c>
      <c r="E30" s="101"/>
      <c r="F30" s="102"/>
      <c r="G30" s="122"/>
      <c r="H30" s="103"/>
      <c r="I30" s="104"/>
      <c r="J30" s="126"/>
      <c r="K30" s="106"/>
      <c r="L30" s="35" t="e">
        <f>(E30-$E$25-$Y$21)/$Y$20</f>
        <v>#DIV/0!</v>
      </c>
      <c r="M30" s="232"/>
      <c r="N30" s="224"/>
      <c r="P30" s="3" t="str">
        <f t="shared" si="0"/>
        <v/>
      </c>
      <c r="Q30" s="26"/>
      <c r="R30" s="3"/>
      <c r="S30" s="26"/>
      <c r="T30" s="3"/>
      <c r="U30" s="235"/>
      <c r="V30" s="238"/>
      <c r="W30" s="46"/>
    </row>
    <row r="31" spans="2:26" ht="15.95" customHeight="1" thickBot="1" x14ac:dyDescent="0.2">
      <c r="B31" s="226"/>
      <c r="C31" s="50">
        <v>27</v>
      </c>
      <c r="D31" s="51" t="s">
        <v>28</v>
      </c>
      <c r="E31" s="85"/>
      <c r="F31" s="107"/>
      <c r="G31" s="83"/>
      <c r="H31" s="84"/>
      <c r="I31" s="86"/>
      <c r="J31" s="127"/>
      <c r="K31" s="88"/>
      <c r="L31" s="4"/>
      <c r="M31" s="4"/>
      <c r="N31" s="47"/>
      <c r="P31" s="16" t="str">
        <f t="shared" si="0"/>
        <v/>
      </c>
      <c r="Q31" s="38"/>
      <c r="R31" s="4"/>
      <c r="S31" s="23"/>
      <c r="T31" s="4"/>
      <c r="U31" s="23"/>
      <c r="V31" s="4"/>
      <c r="W31" s="47"/>
    </row>
    <row r="32" spans="2:26" ht="15.95" customHeight="1" thickBot="1" x14ac:dyDescent="0.2">
      <c r="B32" s="229"/>
      <c r="C32" s="58">
        <v>28</v>
      </c>
      <c r="D32" s="59" t="s">
        <v>0</v>
      </c>
      <c r="E32" s="108"/>
      <c r="F32" s="109"/>
      <c r="G32" s="115"/>
      <c r="H32" s="110"/>
      <c r="I32" s="111"/>
      <c r="J32" s="128"/>
      <c r="K32" s="113"/>
      <c r="L32" s="6"/>
      <c r="M32" s="6"/>
      <c r="N32" s="48"/>
      <c r="P32" s="38" t="str">
        <f t="shared" si="0"/>
        <v/>
      </c>
      <c r="Q32" s="42"/>
      <c r="R32" s="6"/>
      <c r="S32" s="27"/>
      <c r="T32" s="6"/>
      <c r="U32" s="27"/>
      <c r="V32" s="6"/>
      <c r="W32" s="48"/>
    </row>
    <row r="33" spans="1:26" ht="15.95" customHeight="1" thickBot="1" x14ac:dyDescent="0.2">
      <c r="B33" s="225" t="s">
        <v>15</v>
      </c>
      <c r="C33" s="50">
        <v>29</v>
      </c>
      <c r="D33" s="51" t="s">
        <v>0</v>
      </c>
      <c r="E33" s="116"/>
      <c r="F33" s="117"/>
      <c r="G33" s="83"/>
      <c r="H33" s="84"/>
      <c r="I33" s="86"/>
      <c r="J33" s="127"/>
      <c r="K33" s="88"/>
      <c r="L33" s="4"/>
      <c r="M33" s="4"/>
      <c r="N33" s="47"/>
      <c r="P33" s="18" t="str">
        <f t="shared" si="0"/>
        <v/>
      </c>
      <c r="Q33" s="38"/>
      <c r="R33" s="4"/>
      <c r="S33" s="23"/>
      <c r="T33" s="4"/>
      <c r="U33" s="23"/>
      <c r="V33" s="4"/>
      <c r="W33" s="47"/>
      <c r="X33" s="218" t="s">
        <v>49</v>
      </c>
      <c r="Y33" s="219"/>
      <c r="Z33" s="76" t="s">
        <v>62</v>
      </c>
    </row>
    <row r="34" spans="1:26" ht="15.95" customHeight="1" x14ac:dyDescent="0.15">
      <c r="B34" s="226"/>
      <c r="C34" s="52">
        <v>30</v>
      </c>
      <c r="D34" s="53" t="s">
        <v>27</v>
      </c>
      <c r="E34" s="89"/>
      <c r="F34" s="90"/>
      <c r="G34" s="123"/>
      <c r="H34" s="91"/>
      <c r="I34" s="92"/>
      <c r="J34" s="129"/>
      <c r="K34" s="94"/>
      <c r="L34" s="5"/>
      <c r="M34" s="5"/>
      <c r="N34" s="44"/>
      <c r="P34" s="5" t="str">
        <f t="shared" si="0"/>
        <v/>
      </c>
      <c r="Q34" s="24"/>
      <c r="R34" s="63">
        <f>(F34/Z34)-1</f>
        <v>-1</v>
      </c>
      <c r="S34" s="24"/>
      <c r="T34" s="5"/>
      <c r="U34" s="24"/>
      <c r="V34" s="5"/>
      <c r="W34" s="44"/>
      <c r="X34" s="31" t="s">
        <v>24</v>
      </c>
      <c r="Y34" s="21" t="e">
        <f>SLOPE(E34:E37,Z34:Z37)</f>
        <v>#DIV/0!</v>
      </c>
      <c r="Z34" s="81">
        <f>Z20</f>
        <v>2</v>
      </c>
    </row>
    <row r="35" spans="1:26" ht="15.95" customHeight="1" thickBot="1" x14ac:dyDescent="0.2">
      <c r="B35" s="226"/>
      <c r="C35" s="54">
        <v>31</v>
      </c>
      <c r="D35" s="55" t="s">
        <v>28</v>
      </c>
      <c r="E35" s="95"/>
      <c r="F35" s="96"/>
      <c r="G35" s="124"/>
      <c r="H35" s="97"/>
      <c r="I35" s="124"/>
      <c r="J35" s="125"/>
      <c r="K35" s="100"/>
      <c r="L35" s="2"/>
      <c r="M35" s="2"/>
      <c r="N35" s="45"/>
      <c r="P35" s="2" t="str">
        <f t="shared" si="0"/>
        <v/>
      </c>
      <c r="Q35" s="25"/>
      <c r="R35" s="66">
        <f>(F35/Z35)-1</f>
        <v>-1</v>
      </c>
      <c r="S35" s="25"/>
      <c r="T35" s="2"/>
      <c r="U35" s="25"/>
      <c r="V35" s="2"/>
      <c r="W35" s="45"/>
      <c r="X35" s="32" t="s">
        <v>25</v>
      </c>
      <c r="Y35" s="22" t="e">
        <f>INTERCEPT(E34:E37,Z34:Z37)</f>
        <v>#DIV/0!</v>
      </c>
      <c r="Z35" s="81">
        <f t="shared" ref="Z35:Z37" si="3">Z21</f>
        <v>5</v>
      </c>
    </row>
    <row r="36" spans="1:26" ht="15.95" customHeight="1" x14ac:dyDescent="0.15">
      <c r="B36" s="226"/>
      <c r="C36" s="54">
        <v>32</v>
      </c>
      <c r="D36" s="55" t="s">
        <v>29</v>
      </c>
      <c r="E36" s="95"/>
      <c r="F36" s="96"/>
      <c r="G36" s="124"/>
      <c r="H36" s="97"/>
      <c r="I36" s="124"/>
      <c r="J36" s="125"/>
      <c r="K36" s="100"/>
      <c r="L36" s="2"/>
      <c r="M36" s="2"/>
      <c r="N36" s="45"/>
      <c r="P36" s="2" t="str">
        <f t="shared" si="0"/>
        <v/>
      </c>
      <c r="Q36" s="25"/>
      <c r="R36" s="66">
        <f>(F36/Z36)-1</f>
        <v>-1</v>
      </c>
      <c r="S36" s="25"/>
      <c r="T36" s="2"/>
      <c r="U36" s="25"/>
      <c r="V36" s="2"/>
      <c r="W36" s="45"/>
      <c r="X36" s="130"/>
      <c r="Y36" s="130"/>
      <c r="Z36" s="81">
        <f t="shared" si="3"/>
        <v>10</v>
      </c>
    </row>
    <row r="37" spans="1:26" ht="15.95" customHeight="1" thickBot="1" x14ac:dyDescent="0.2">
      <c r="B37" s="226"/>
      <c r="C37" s="56">
        <v>33</v>
      </c>
      <c r="D37" s="57" t="s">
        <v>30</v>
      </c>
      <c r="E37" s="101"/>
      <c r="F37" s="102"/>
      <c r="G37" s="122"/>
      <c r="H37" s="103"/>
      <c r="I37" s="122"/>
      <c r="J37" s="126"/>
      <c r="K37" s="106"/>
      <c r="L37" s="3"/>
      <c r="M37" s="3"/>
      <c r="N37" s="46"/>
      <c r="P37" s="3" t="str">
        <f t="shared" si="0"/>
        <v/>
      </c>
      <c r="Q37" s="26"/>
      <c r="R37" s="69">
        <f>(F37/Z37)-1</f>
        <v>-1</v>
      </c>
      <c r="S37" s="26"/>
      <c r="T37" s="3"/>
      <c r="U37" s="26"/>
      <c r="V37" s="3"/>
      <c r="W37" s="46"/>
      <c r="X37" s="130"/>
      <c r="Y37" s="130"/>
      <c r="Z37" s="82">
        <f t="shared" si="3"/>
        <v>20</v>
      </c>
    </row>
    <row r="38" spans="1:26" ht="15.95" customHeight="1" thickBot="1" x14ac:dyDescent="0.2">
      <c r="B38" s="226"/>
      <c r="C38" s="50">
        <v>34</v>
      </c>
      <c r="D38" s="51" t="s">
        <v>0</v>
      </c>
      <c r="E38" s="85"/>
      <c r="F38" s="107"/>
      <c r="G38" s="83"/>
      <c r="H38" s="84"/>
      <c r="I38" s="83"/>
      <c r="J38" s="127"/>
      <c r="K38" s="214"/>
      <c r="L38" s="4"/>
      <c r="M38" s="4"/>
      <c r="N38" s="47"/>
      <c r="P38" s="16" t="str">
        <f t="shared" si="0"/>
        <v/>
      </c>
      <c r="Q38" s="38" t="e">
        <f>E38/E34</f>
        <v>#DIV/0!</v>
      </c>
      <c r="R38" s="4"/>
      <c r="S38" s="23"/>
      <c r="T38" s="4"/>
      <c r="U38" s="23"/>
      <c r="V38" s="4"/>
      <c r="W38" s="47"/>
    </row>
    <row r="39" spans="1:26" ht="15.95" customHeight="1" thickBot="1" x14ac:dyDescent="0.2">
      <c r="B39" s="226"/>
      <c r="C39" s="58">
        <v>35</v>
      </c>
      <c r="D39" s="59" t="s">
        <v>2</v>
      </c>
      <c r="E39" s="108"/>
      <c r="F39" s="109"/>
      <c r="G39" s="115"/>
      <c r="H39" s="110"/>
      <c r="I39" s="115"/>
      <c r="J39" s="128"/>
      <c r="K39" s="113"/>
      <c r="L39" s="18"/>
      <c r="M39" s="6"/>
      <c r="N39" s="48"/>
      <c r="P39" s="38" t="str">
        <f t="shared" si="0"/>
        <v/>
      </c>
      <c r="Q39" s="42"/>
      <c r="R39" s="6"/>
      <c r="S39" s="27"/>
      <c r="T39" s="6"/>
      <c r="U39" s="27"/>
      <c r="V39" s="6"/>
      <c r="W39" s="48"/>
    </row>
    <row r="40" spans="1:26" ht="15.95" customHeight="1" x14ac:dyDescent="0.15">
      <c r="B40" s="226"/>
      <c r="C40" s="52">
        <v>36</v>
      </c>
      <c r="D40" s="53" t="s">
        <v>32</v>
      </c>
      <c r="E40" s="89"/>
      <c r="F40" s="90"/>
      <c r="G40" s="123"/>
      <c r="H40" s="91"/>
      <c r="I40" s="123"/>
      <c r="J40" s="129"/>
      <c r="K40" s="94"/>
      <c r="L40" s="33" t="e">
        <f>(E40-$E$39-$Y$35)/$Y$34</f>
        <v>#DIV/0!</v>
      </c>
      <c r="M40" s="230" t="e">
        <f>AVERAGE(L40:L44)</f>
        <v>#DIV/0!</v>
      </c>
      <c r="N40" s="222" t="e">
        <f>STDEVA(L40:L44)/M40</f>
        <v>#DIV/0!</v>
      </c>
      <c r="P40" s="18" t="str">
        <f t="shared" si="0"/>
        <v/>
      </c>
      <c r="Q40" s="39"/>
      <c r="R40" s="5"/>
      <c r="S40" s="24"/>
      <c r="T40" s="5"/>
      <c r="U40" s="233" t="e">
        <f>ABS((AVERAGE(L40:L44)/$G$2-1))</f>
        <v>#DIV/0!</v>
      </c>
      <c r="V40" s="236" t="e">
        <f>(STDEVA(L40:L44)/M40)</f>
        <v>#DIV/0!</v>
      </c>
      <c r="W40" s="44"/>
    </row>
    <row r="41" spans="1:26" ht="15.95" customHeight="1" x14ac:dyDescent="0.15">
      <c r="B41" s="226"/>
      <c r="C41" s="54">
        <v>37</v>
      </c>
      <c r="D41" s="55" t="s">
        <v>31</v>
      </c>
      <c r="E41" s="95"/>
      <c r="F41" s="96"/>
      <c r="G41" s="124"/>
      <c r="H41" s="97"/>
      <c r="I41" s="124"/>
      <c r="J41" s="125"/>
      <c r="K41" s="100"/>
      <c r="L41" s="34" t="e">
        <f>(E41-$E$39-$Y$35)/$Y$34</f>
        <v>#DIV/0!</v>
      </c>
      <c r="M41" s="231"/>
      <c r="N41" s="223"/>
      <c r="P41" s="4" t="str">
        <f t="shared" si="0"/>
        <v/>
      </c>
      <c r="Q41" s="40"/>
      <c r="R41" s="2"/>
      <c r="S41" s="25"/>
      <c r="T41" s="2"/>
      <c r="U41" s="234"/>
      <c r="V41" s="237"/>
      <c r="W41" s="45"/>
    </row>
    <row r="42" spans="1:26" ht="15.95" customHeight="1" x14ac:dyDescent="0.15">
      <c r="B42" s="226"/>
      <c r="C42" s="54">
        <v>38</v>
      </c>
      <c r="D42" s="55" t="s">
        <v>33</v>
      </c>
      <c r="E42" s="95"/>
      <c r="F42" s="96"/>
      <c r="G42" s="124"/>
      <c r="H42" s="97"/>
      <c r="I42" s="124"/>
      <c r="J42" s="125"/>
      <c r="K42" s="100"/>
      <c r="L42" s="34" t="e">
        <f>(E42-$E$39-$Y$35)/$Y$34</f>
        <v>#DIV/0!</v>
      </c>
      <c r="M42" s="231"/>
      <c r="N42" s="223"/>
      <c r="P42" s="4" t="str">
        <f t="shared" si="0"/>
        <v/>
      </c>
      <c r="Q42" s="40"/>
      <c r="R42" s="2"/>
      <c r="S42" s="25"/>
      <c r="T42" s="2"/>
      <c r="U42" s="234"/>
      <c r="V42" s="237"/>
      <c r="W42" s="45"/>
    </row>
    <row r="43" spans="1:26" ht="15.95" customHeight="1" x14ac:dyDescent="0.15">
      <c r="B43" s="226"/>
      <c r="C43" s="54">
        <v>39</v>
      </c>
      <c r="D43" s="55" t="s">
        <v>34</v>
      </c>
      <c r="E43" s="95"/>
      <c r="F43" s="96"/>
      <c r="G43" s="124"/>
      <c r="H43" s="97"/>
      <c r="I43" s="124"/>
      <c r="J43" s="125"/>
      <c r="K43" s="100"/>
      <c r="L43" s="34" t="e">
        <f>(E43-$E$39-$Y$35)/$Y$34</f>
        <v>#DIV/0!</v>
      </c>
      <c r="M43" s="231"/>
      <c r="N43" s="223"/>
      <c r="P43" s="4" t="str">
        <f t="shared" si="0"/>
        <v/>
      </c>
      <c r="Q43" s="40"/>
      <c r="R43" s="2"/>
      <c r="S43" s="25"/>
      <c r="T43" s="2"/>
      <c r="U43" s="234"/>
      <c r="V43" s="237"/>
      <c r="W43" s="45"/>
    </row>
    <row r="44" spans="1:26" ht="15.95" customHeight="1" thickBot="1" x14ac:dyDescent="0.2">
      <c r="B44" s="226"/>
      <c r="C44" s="56">
        <v>40</v>
      </c>
      <c r="D44" s="57" t="s">
        <v>35</v>
      </c>
      <c r="E44" s="101"/>
      <c r="F44" s="102"/>
      <c r="G44" s="122"/>
      <c r="H44" s="103"/>
      <c r="I44" s="122"/>
      <c r="J44" s="126"/>
      <c r="K44" s="106"/>
      <c r="L44" s="35" t="e">
        <f>(E44-$E$39-$Y$35)/$Y$34</f>
        <v>#DIV/0!</v>
      </c>
      <c r="M44" s="232"/>
      <c r="N44" s="224"/>
      <c r="P44" s="16" t="str">
        <f t="shared" si="0"/>
        <v/>
      </c>
      <c r="Q44" s="41"/>
      <c r="R44" s="3"/>
      <c r="S44" s="26"/>
      <c r="T44" s="3"/>
      <c r="U44" s="235"/>
      <c r="V44" s="238"/>
      <c r="W44" s="46"/>
    </row>
    <row r="45" spans="1:26" ht="15.95" customHeight="1" thickBot="1" x14ac:dyDescent="0.2">
      <c r="B45" s="226"/>
      <c r="C45" s="50">
        <v>41</v>
      </c>
      <c r="D45" s="51" t="s">
        <v>28</v>
      </c>
      <c r="E45" s="85"/>
      <c r="F45" s="107"/>
      <c r="G45" s="83"/>
      <c r="H45" s="84"/>
      <c r="I45" s="83"/>
      <c r="J45" s="127"/>
      <c r="K45" s="88"/>
      <c r="L45" s="4"/>
      <c r="M45" s="4"/>
      <c r="N45" s="47"/>
      <c r="P45" s="38" t="str">
        <f t="shared" si="0"/>
        <v/>
      </c>
      <c r="Q45" s="38"/>
      <c r="R45" s="4"/>
      <c r="S45" s="23"/>
      <c r="T45" s="4"/>
      <c r="U45" s="23"/>
      <c r="V45" s="4"/>
      <c r="W45" s="47"/>
    </row>
    <row r="46" spans="1:26" ht="15.95" customHeight="1" thickBot="1" x14ac:dyDescent="0.2">
      <c r="B46" s="229"/>
      <c r="C46" s="58">
        <v>42</v>
      </c>
      <c r="D46" s="59" t="s">
        <v>0</v>
      </c>
      <c r="E46" s="108"/>
      <c r="F46" s="109"/>
      <c r="G46" s="115"/>
      <c r="H46" s="110"/>
      <c r="I46" s="115"/>
      <c r="J46" s="128"/>
      <c r="K46" s="113"/>
      <c r="L46" s="6"/>
      <c r="M46" s="6"/>
      <c r="N46" s="48"/>
      <c r="P46" s="6" t="str">
        <f t="shared" si="0"/>
        <v/>
      </c>
      <c r="Q46" s="42"/>
      <c r="R46" s="6"/>
      <c r="S46" s="27"/>
      <c r="T46" s="6"/>
      <c r="U46" s="27"/>
      <c r="V46" s="6"/>
      <c r="W46" s="48"/>
    </row>
    <row r="47" spans="1:26" s="138" customFormat="1" ht="15.95" customHeight="1" thickBot="1" x14ac:dyDescent="0.2">
      <c r="A47" s="137"/>
      <c r="P47" s="71">
        <f>COUNTIF(P6:P46,"○")</f>
        <v>0</v>
      </c>
      <c r="Q47" s="76"/>
      <c r="R47" s="72" t="s">
        <v>36</v>
      </c>
      <c r="S47" s="77" t="e">
        <f>SUM(S6:S9)</f>
        <v>#DIV/0!</v>
      </c>
      <c r="T47" s="73" t="e">
        <f>SUM(T6:T9)</f>
        <v>#DIV/0!</v>
      </c>
      <c r="U47" s="77" t="e">
        <f>SUM(U12:U44)</f>
        <v>#DIV/0!</v>
      </c>
      <c r="V47" s="73" t="e">
        <f>SUM(V12:V44)</f>
        <v>#DIV/0!</v>
      </c>
      <c r="W47" s="78" t="e">
        <f>W5</f>
        <v>#DIV/0!</v>
      </c>
    </row>
    <row r="48" spans="1:26" s="138" customFormat="1" x14ac:dyDescent="0.15">
      <c r="A48" s="137"/>
    </row>
    <row r="49" spans="1:1" s="138" customFormat="1" x14ac:dyDescent="0.15">
      <c r="A49" s="137"/>
    </row>
    <row r="50" spans="1:1" s="138" customFormat="1" x14ac:dyDescent="0.15">
      <c r="A50" s="137"/>
    </row>
    <row r="51" spans="1:1" s="138" customFormat="1" x14ac:dyDescent="0.15">
      <c r="A51" s="137"/>
    </row>
    <row r="52" spans="1:1" s="138" customFormat="1" x14ac:dyDescent="0.15">
      <c r="A52" s="137"/>
    </row>
    <row r="53" spans="1:1" s="138" customFormat="1" x14ac:dyDescent="0.15">
      <c r="A53" s="137"/>
    </row>
    <row r="54" spans="1:1" s="138" customFormat="1" x14ac:dyDescent="0.15">
      <c r="A54" s="137"/>
    </row>
    <row r="55" spans="1:1" s="138" customFormat="1" x14ac:dyDescent="0.15">
      <c r="A55" s="137"/>
    </row>
    <row r="56" spans="1:1" s="138" customFormat="1" x14ac:dyDescent="0.15">
      <c r="A56" s="137"/>
    </row>
    <row r="57" spans="1:1" s="138" customFormat="1" x14ac:dyDescent="0.15">
      <c r="A57" s="137"/>
    </row>
    <row r="58" spans="1:1" s="138" customFormat="1" x14ac:dyDescent="0.15">
      <c r="A58" s="137"/>
    </row>
    <row r="59" spans="1:1" s="138" customFormat="1" x14ac:dyDescent="0.15">
      <c r="A59" s="137"/>
    </row>
    <row r="60" spans="1:1" s="138" customFormat="1" x14ac:dyDescent="0.15">
      <c r="A60" s="137"/>
    </row>
    <row r="61" spans="1:1" s="138" customFormat="1" x14ac:dyDescent="0.15">
      <c r="A61" s="137"/>
    </row>
    <row r="62" spans="1:1" s="138" customFormat="1" x14ac:dyDescent="0.15">
      <c r="A62" s="137"/>
    </row>
    <row r="63" spans="1:1" s="138" customFormat="1" x14ac:dyDescent="0.15">
      <c r="A63" s="137"/>
    </row>
    <row r="64" spans="1:1" s="138" customFormat="1" x14ac:dyDescent="0.15">
      <c r="A64" s="137"/>
    </row>
    <row r="65" spans="1:31" s="138" customFormat="1" x14ac:dyDescent="0.15">
      <c r="A65" s="137"/>
    </row>
    <row r="66" spans="1:31" s="138" customFormat="1" x14ac:dyDescent="0.15">
      <c r="A66" s="137"/>
    </row>
    <row r="67" spans="1:31" s="138" customFormat="1" x14ac:dyDescent="0.15">
      <c r="A67" s="137"/>
    </row>
    <row r="68" spans="1:31" s="138" customFormat="1" x14ac:dyDescent="0.15">
      <c r="A68" s="137"/>
    </row>
    <row r="69" spans="1:31" s="138" customFormat="1" x14ac:dyDescent="0.15">
      <c r="A69" s="137"/>
    </row>
    <row r="70" spans="1:31" s="138" customFormat="1" x14ac:dyDescent="0.15">
      <c r="A70" s="137"/>
    </row>
    <row r="71" spans="1:31" s="138" customFormat="1" x14ac:dyDescent="0.15">
      <c r="A71" s="137"/>
    </row>
    <row r="72" spans="1:31" s="138" customFormat="1" x14ac:dyDescent="0.15">
      <c r="A72" s="137"/>
    </row>
    <row r="73" spans="1:31" s="138" customFormat="1" x14ac:dyDescent="0.15">
      <c r="A73" s="137"/>
    </row>
    <row r="74" spans="1:31" s="130" customFormat="1" x14ac:dyDescent="0.15">
      <c r="A74" s="137"/>
      <c r="O74" s="138"/>
      <c r="X74" s="138"/>
      <c r="Y74" s="138"/>
      <c r="Z74" s="138"/>
      <c r="AA74" s="138"/>
      <c r="AB74" s="138"/>
      <c r="AC74" s="138"/>
      <c r="AD74" s="138"/>
      <c r="AE74" s="138"/>
    </row>
    <row r="75" spans="1:31" s="130" customFormat="1" x14ac:dyDescent="0.15">
      <c r="A75" s="137"/>
      <c r="O75" s="138"/>
      <c r="X75" s="138"/>
      <c r="Y75" s="138"/>
      <c r="Z75" s="138"/>
      <c r="AA75" s="138"/>
      <c r="AB75" s="138"/>
      <c r="AC75" s="138"/>
      <c r="AD75" s="138"/>
      <c r="AE75" s="138"/>
    </row>
    <row r="76" spans="1:31" s="130" customFormat="1" x14ac:dyDescent="0.15">
      <c r="A76" s="137"/>
      <c r="O76" s="138"/>
      <c r="X76" s="138"/>
      <c r="Y76" s="138"/>
      <c r="Z76" s="138"/>
      <c r="AA76" s="138"/>
      <c r="AB76" s="138"/>
      <c r="AC76" s="138"/>
      <c r="AD76" s="138"/>
      <c r="AE76" s="138"/>
    </row>
    <row r="77" spans="1:31" s="130" customFormat="1" x14ac:dyDescent="0.15">
      <c r="A77" s="137"/>
      <c r="O77" s="138"/>
      <c r="X77" s="138"/>
      <c r="Y77" s="138"/>
      <c r="Z77" s="138"/>
      <c r="AA77" s="138"/>
      <c r="AB77" s="138"/>
      <c r="AC77" s="138"/>
      <c r="AD77" s="138"/>
      <c r="AE77" s="138"/>
    </row>
    <row r="78" spans="1:31" s="130" customFormat="1" x14ac:dyDescent="0.15">
      <c r="A78" s="137"/>
      <c r="O78" s="138"/>
      <c r="X78" s="138"/>
      <c r="Y78" s="138"/>
      <c r="Z78" s="138"/>
      <c r="AA78" s="138"/>
      <c r="AB78" s="138"/>
      <c r="AC78" s="138"/>
      <c r="AD78" s="138"/>
      <c r="AE78" s="138"/>
    </row>
    <row r="79" spans="1:31" s="130" customFormat="1" x14ac:dyDescent="0.15">
      <c r="A79" s="137"/>
      <c r="O79" s="138"/>
      <c r="X79" s="138"/>
      <c r="Y79" s="138"/>
      <c r="Z79" s="138"/>
      <c r="AA79" s="138"/>
      <c r="AB79" s="138"/>
      <c r="AC79" s="138"/>
      <c r="AD79" s="138"/>
      <c r="AE79" s="138"/>
    </row>
    <row r="80" spans="1:31" s="130" customFormat="1" x14ac:dyDescent="0.15">
      <c r="A80" s="137"/>
      <c r="O80" s="138"/>
      <c r="X80" s="138"/>
      <c r="Y80" s="138"/>
      <c r="Z80" s="138"/>
      <c r="AA80" s="138"/>
      <c r="AB80" s="138"/>
      <c r="AC80" s="138"/>
      <c r="AD80" s="138"/>
      <c r="AE80" s="138"/>
    </row>
    <row r="81" spans="1:31" s="130" customFormat="1" x14ac:dyDescent="0.15">
      <c r="A81" s="137"/>
      <c r="O81" s="138"/>
      <c r="X81" s="138"/>
      <c r="Y81" s="138"/>
      <c r="Z81" s="138"/>
      <c r="AA81" s="138"/>
      <c r="AB81" s="138"/>
      <c r="AC81" s="138"/>
      <c r="AD81" s="138"/>
      <c r="AE81" s="138"/>
    </row>
    <row r="82" spans="1:31" s="130" customFormat="1" x14ac:dyDescent="0.15">
      <c r="A82" s="137"/>
      <c r="O82" s="138"/>
      <c r="X82" s="138"/>
      <c r="Y82" s="138"/>
      <c r="Z82" s="138"/>
      <c r="AA82" s="138"/>
      <c r="AB82" s="138"/>
      <c r="AC82" s="138"/>
      <c r="AD82" s="138"/>
      <c r="AE82" s="138"/>
    </row>
    <row r="83" spans="1:31" s="130" customFormat="1" x14ac:dyDescent="0.15">
      <c r="A83" s="137"/>
      <c r="O83" s="138"/>
      <c r="X83" s="138"/>
      <c r="Y83" s="138"/>
      <c r="Z83" s="138"/>
      <c r="AA83" s="138"/>
      <c r="AB83" s="138"/>
      <c r="AC83" s="138"/>
      <c r="AD83" s="138"/>
      <c r="AE83" s="138"/>
    </row>
    <row r="84" spans="1:31" s="130" customFormat="1" x14ac:dyDescent="0.15">
      <c r="A84" s="137"/>
      <c r="O84" s="138"/>
      <c r="X84" s="138"/>
      <c r="Y84" s="138"/>
      <c r="Z84" s="138"/>
      <c r="AA84" s="138"/>
      <c r="AB84" s="138"/>
      <c r="AC84" s="138"/>
      <c r="AD84" s="138"/>
      <c r="AE84" s="138"/>
    </row>
    <row r="85" spans="1:31" s="130" customFormat="1" x14ac:dyDescent="0.15">
      <c r="A85" s="137"/>
      <c r="O85" s="138"/>
      <c r="X85" s="138"/>
      <c r="Y85" s="138"/>
      <c r="Z85" s="138"/>
      <c r="AA85" s="138"/>
      <c r="AB85" s="138"/>
      <c r="AC85" s="138"/>
      <c r="AD85" s="138"/>
      <c r="AE85" s="138"/>
    </row>
    <row r="86" spans="1:31" s="130" customFormat="1" x14ac:dyDescent="0.15">
      <c r="A86" s="137"/>
      <c r="O86" s="138"/>
      <c r="X86" s="138"/>
      <c r="Y86" s="138"/>
      <c r="Z86" s="138"/>
      <c r="AA86" s="138"/>
      <c r="AB86" s="138"/>
      <c r="AC86" s="138"/>
      <c r="AD86" s="138"/>
      <c r="AE86" s="138"/>
    </row>
    <row r="87" spans="1:31" s="130" customFormat="1" x14ac:dyDescent="0.15">
      <c r="A87" s="137"/>
      <c r="O87" s="138"/>
      <c r="X87" s="138"/>
      <c r="Y87" s="138"/>
      <c r="Z87" s="138"/>
      <c r="AA87" s="138"/>
      <c r="AB87" s="138"/>
      <c r="AC87" s="138"/>
      <c r="AD87" s="138"/>
      <c r="AE87" s="138"/>
    </row>
    <row r="88" spans="1:31" s="130" customFormat="1" x14ac:dyDescent="0.15">
      <c r="A88" s="137"/>
      <c r="O88" s="138"/>
      <c r="X88" s="138"/>
      <c r="Y88" s="138"/>
      <c r="Z88" s="138"/>
      <c r="AA88" s="138"/>
      <c r="AB88" s="138"/>
      <c r="AC88" s="138"/>
      <c r="AD88" s="138"/>
      <c r="AE88" s="138"/>
    </row>
    <row r="89" spans="1:31" s="130" customFormat="1" x14ac:dyDescent="0.15">
      <c r="A89" s="137"/>
      <c r="O89" s="138"/>
      <c r="X89" s="138"/>
      <c r="Y89" s="138"/>
      <c r="Z89" s="138"/>
      <c r="AA89" s="138"/>
      <c r="AB89" s="138"/>
      <c r="AC89" s="138"/>
      <c r="AD89" s="138"/>
      <c r="AE89" s="138"/>
    </row>
    <row r="90" spans="1:31" s="130" customFormat="1" x14ac:dyDescent="0.15">
      <c r="A90" s="137"/>
      <c r="O90" s="138"/>
      <c r="X90" s="138"/>
      <c r="Y90" s="138"/>
      <c r="Z90" s="138"/>
      <c r="AA90" s="138"/>
      <c r="AB90" s="138"/>
      <c r="AC90" s="138"/>
      <c r="AD90" s="138"/>
      <c r="AE90" s="138"/>
    </row>
    <row r="91" spans="1:31" s="130" customFormat="1" x14ac:dyDescent="0.15">
      <c r="A91" s="137"/>
      <c r="O91" s="138"/>
      <c r="X91" s="138"/>
      <c r="Y91" s="138"/>
      <c r="Z91" s="138"/>
      <c r="AA91" s="138"/>
      <c r="AB91" s="138"/>
      <c r="AC91" s="138"/>
      <c r="AD91" s="138"/>
      <c r="AE91" s="138"/>
    </row>
    <row r="92" spans="1:31" s="130" customFormat="1" x14ac:dyDescent="0.15">
      <c r="A92" s="137"/>
      <c r="O92" s="138"/>
      <c r="X92" s="138"/>
      <c r="Y92" s="138"/>
      <c r="Z92" s="138"/>
      <c r="AA92" s="138"/>
      <c r="AB92" s="138"/>
      <c r="AC92" s="138"/>
      <c r="AD92" s="138"/>
      <c r="AE92" s="138"/>
    </row>
    <row r="93" spans="1:31" s="130" customFormat="1" x14ac:dyDescent="0.15">
      <c r="A93" s="137"/>
      <c r="O93" s="138"/>
      <c r="X93" s="138"/>
      <c r="Y93" s="138"/>
      <c r="Z93" s="138"/>
      <c r="AA93" s="138"/>
      <c r="AB93" s="138"/>
      <c r="AC93" s="138"/>
      <c r="AD93" s="138"/>
      <c r="AE93" s="138"/>
    </row>
    <row r="94" spans="1:31" s="130" customFormat="1" x14ac:dyDescent="0.15">
      <c r="A94" s="137"/>
      <c r="O94" s="138"/>
      <c r="X94" s="138"/>
      <c r="Y94" s="138"/>
      <c r="Z94" s="138"/>
      <c r="AA94" s="138"/>
      <c r="AB94" s="138"/>
      <c r="AC94" s="138"/>
      <c r="AD94" s="138"/>
      <c r="AE94" s="138"/>
    </row>
    <row r="95" spans="1:31" s="130" customFormat="1" x14ac:dyDescent="0.15">
      <c r="A95" s="137"/>
      <c r="O95" s="138"/>
      <c r="X95" s="138"/>
      <c r="Y95" s="138"/>
      <c r="Z95" s="138"/>
      <c r="AA95" s="138"/>
      <c r="AB95" s="138"/>
      <c r="AC95" s="138"/>
      <c r="AD95" s="138"/>
      <c r="AE95" s="138"/>
    </row>
    <row r="96" spans="1:31" s="130" customFormat="1" x14ac:dyDescent="0.15">
      <c r="A96" s="137"/>
      <c r="O96" s="138"/>
      <c r="X96" s="138"/>
      <c r="Y96" s="138"/>
      <c r="Z96" s="138"/>
      <c r="AA96" s="138"/>
      <c r="AB96" s="138"/>
      <c r="AC96" s="138"/>
      <c r="AD96" s="138"/>
      <c r="AE96" s="138"/>
    </row>
    <row r="97" spans="1:31" s="130" customFormat="1" x14ac:dyDescent="0.15">
      <c r="A97" s="137"/>
      <c r="O97" s="138"/>
      <c r="X97" s="138"/>
      <c r="Y97" s="138"/>
      <c r="Z97" s="138"/>
      <c r="AA97" s="138"/>
      <c r="AB97" s="138"/>
      <c r="AC97" s="138"/>
      <c r="AD97" s="138"/>
      <c r="AE97" s="138"/>
    </row>
    <row r="98" spans="1:31" s="130" customFormat="1" x14ac:dyDescent="0.15">
      <c r="A98" s="137"/>
      <c r="O98" s="138"/>
      <c r="X98" s="138"/>
      <c r="Y98" s="138"/>
      <c r="Z98" s="138"/>
      <c r="AA98" s="138"/>
      <c r="AB98" s="138"/>
      <c r="AC98" s="138"/>
      <c r="AD98" s="138"/>
      <c r="AE98" s="138"/>
    </row>
    <row r="99" spans="1:31" s="130" customFormat="1" x14ac:dyDescent="0.15">
      <c r="A99" s="137"/>
      <c r="O99" s="138"/>
      <c r="X99" s="138"/>
      <c r="Y99" s="138"/>
      <c r="Z99" s="138"/>
      <c r="AA99" s="138"/>
      <c r="AB99" s="138"/>
      <c r="AC99" s="138"/>
      <c r="AD99" s="138"/>
      <c r="AE99" s="138"/>
    </row>
    <row r="100" spans="1:31" s="130" customFormat="1" x14ac:dyDescent="0.15">
      <c r="A100" s="137"/>
      <c r="O100" s="138"/>
      <c r="X100" s="138"/>
      <c r="Y100" s="138"/>
      <c r="Z100" s="138"/>
      <c r="AA100" s="138"/>
      <c r="AB100" s="138"/>
      <c r="AC100" s="138"/>
      <c r="AD100" s="138"/>
      <c r="AE100" s="138"/>
    </row>
    <row r="101" spans="1:31" s="130" customFormat="1" x14ac:dyDescent="0.15">
      <c r="A101" s="137"/>
      <c r="O101" s="138"/>
      <c r="X101" s="138"/>
      <c r="Y101" s="138"/>
      <c r="Z101" s="138"/>
      <c r="AA101" s="138"/>
      <c r="AB101" s="138"/>
      <c r="AC101" s="138"/>
      <c r="AD101" s="138"/>
      <c r="AE101" s="138"/>
    </row>
    <row r="102" spans="1:31" s="130" customFormat="1" x14ac:dyDescent="0.15">
      <c r="A102" s="137"/>
      <c r="O102" s="138"/>
      <c r="X102" s="138"/>
      <c r="Y102" s="138"/>
      <c r="Z102" s="138"/>
      <c r="AA102" s="138"/>
      <c r="AB102" s="138"/>
      <c r="AC102" s="138"/>
      <c r="AD102" s="138"/>
      <c r="AE102" s="138"/>
    </row>
    <row r="103" spans="1:31" s="130" customFormat="1" x14ac:dyDescent="0.15">
      <c r="A103" s="137"/>
      <c r="O103" s="138"/>
      <c r="X103" s="138"/>
      <c r="Y103" s="138"/>
      <c r="Z103" s="138"/>
      <c r="AA103" s="138"/>
      <c r="AB103" s="138"/>
      <c r="AC103" s="138"/>
      <c r="AD103" s="138"/>
      <c r="AE103" s="138"/>
    </row>
    <row r="104" spans="1:31" s="130" customFormat="1" x14ac:dyDescent="0.15">
      <c r="A104" s="137"/>
      <c r="O104" s="138"/>
      <c r="X104" s="138"/>
      <c r="Y104" s="138"/>
      <c r="Z104" s="138"/>
      <c r="AA104" s="138"/>
      <c r="AB104" s="138"/>
      <c r="AC104" s="138"/>
      <c r="AD104" s="138"/>
      <c r="AE104" s="138"/>
    </row>
    <row r="105" spans="1:31" s="130" customFormat="1" x14ac:dyDescent="0.15">
      <c r="A105" s="137"/>
      <c r="O105" s="138"/>
      <c r="X105" s="138"/>
      <c r="Y105" s="138"/>
      <c r="Z105" s="138"/>
      <c r="AA105" s="138"/>
      <c r="AB105" s="138"/>
      <c r="AC105" s="138"/>
      <c r="AD105" s="138"/>
      <c r="AE105" s="138"/>
    </row>
    <row r="106" spans="1:31" s="130" customFormat="1" x14ac:dyDescent="0.15">
      <c r="A106" s="137"/>
      <c r="O106" s="138"/>
      <c r="X106" s="138"/>
      <c r="Y106" s="138"/>
      <c r="Z106" s="138"/>
      <c r="AA106" s="138"/>
      <c r="AB106" s="138"/>
      <c r="AC106" s="138"/>
      <c r="AD106" s="138"/>
      <c r="AE106" s="138"/>
    </row>
    <row r="107" spans="1:31" s="130" customFormat="1" x14ac:dyDescent="0.15">
      <c r="A107" s="137"/>
      <c r="O107" s="138"/>
      <c r="X107" s="138"/>
      <c r="Y107" s="138"/>
      <c r="Z107" s="138"/>
      <c r="AA107" s="138"/>
      <c r="AB107" s="138"/>
      <c r="AC107" s="138"/>
      <c r="AD107" s="138"/>
      <c r="AE107" s="138"/>
    </row>
    <row r="108" spans="1:31" s="130" customFormat="1" x14ac:dyDescent="0.15">
      <c r="A108" s="137"/>
      <c r="O108" s="138"/>
      <c r="X108" s="138"/>
      <c r="Y108" s="138"/>
      <c r="Z108" s="138"/>
      <c r="AA108" s="138"/>
      <c r="AB108" s="138"/>
      <c r="AC108" s="138"/>
      <c r="AD108" s="138"/>
      <c r="AE108" s="138"/>
    </row>
    <row r="109" spans="1:31" s="130" customFormat="1" x14ac:dyDescent="0.15">
      <c r="A109" s="137"/>
      <c r="O109" s="138"/>
      <c r="X109" s="138"/>
      <c r="Y109" s="138"/>
      <c r="Z109" s="138"/>
      <c r="AA109" s="138"/>
      <c r="AB109" s="138"/>
      <c r="AC109" s="138"/>
      <c r="AD109" s="138"/>
      <c r="AE109" s="138"/>
    </row>
    <row r="110" spans="1:31" s="130" customFormat="1" x14ac:dyDescent="0.15">
      <c r="A110" s="137"/>
      <c r="O110" s="138"/>
      <c r="X110" s="138"/>
      <c r="Y110" s="138"/>
      <c r="Z110" s="138"/>
      <c r="AA110" s="138"/>
      <c r="AB110" s="138"/>
      <c r="AC110" s="138"/>
      <c r="AD110" s="138"/>
      <c r="AE110" s="138"/>
    </row>
    <row r="111" spans="1:31" s="130" customFormat="1" x14ac:dyDescent="0.15">
      <c r="A111" s="137"/>
      <c r="O111" s="138"/>
      <c r="X111" s="138"/>
      <c r="Y111" s="138"/>
      <c r="Z111" s="138"/>
      <c r="AA111" s="138"/>
      <c r="AB111" s="138"/>
      <c r="AC111" s="138"/>
      <c r="AD111" s="138"/>
      <c r="AE111" s="138"/>
    </row>
    <row r="112" spans="1:31" s="130" customFormat="1" x14ac:dyDescent="0.15">
      <c r="A112" s="137"/>
      <c r="O112" s="138"/>
      <c r="X112" s="138"/>
      <c r="Y112" s="138"/>
      <c r="Z112" s="138"/>
      <c r="AA112" s="138"/>
      <c r="AB112" s="138"/>
      <c r="AC112" s="138"/>
      <c r="AD112" s="138"/>
      <c r="AE112" s="138"/>
    </row>
    <row r="113" spans="1:31" s="130" customFormat="1" x14ac:dyDescent="0.15">
      <c r="A113" s="137"/>
      <c r="O113" s="138"/>
      <c r="X113" s="138"/>
      <c r="Y113" s="138"/>
      <c r="Z113" s="138"/>
      <c r="AA113" s="138"/>
      <c r="AB113" s="138"/>
      <c r="AC113" s="138"/>
      <c r="AD113" s="138"/>
      <c r="AE113" s="138"/>
    </row>
    <row r="114" spans="1:31" s="130" customFormat="1" x14ac:dyDescent="0.15">
      <c r="A114" s="137"/>
      <c r="O114" s="138"/>
      <c r="X114" s="138"/>
      <c r="Y114" s="138"/>
      <c r="Z114" s="138"/>
      <c r="AA114" s="138"/>
      <c r="AB114" s="138"/>
      <c r="AC114" s="138"/>
      <c r="AD114" s="138"/>
      <c r="AE114" s="138"/>
    </row>
    <row r="115" spans="1:31" s="130" customFormat="1" x14ac:dyDescent="0.15">
      <c r="A115" s="137"/>
      <c r="O115" s="138"/>
      <c r="X115" s="138"/>
      <c r="Y115" s="138"/>
      <c r="Z115" s="138"/>
      <c r="AA115" s="138"/>
      <c r="AB115" s="138"/>
      <c r="AC115" s="138"/>
      <c r="AD115" s="138"/>
      <c r="AE115" s="138"/>
    </row>
    <row r="116" spans="1:31" s="130" customFormat="1" x14ac:dyDescent="0.15">
      <c r="A116" s="137"/>
      <c r="O116" s="138"/>
      <c r="X116" s="138"/>
      <c r="Y116" s="138"/>
      <c r="Z116" s="138"/>
      <c r="AA116" s="138"/>
      <c r="AB116" s="138"/>
      <c r="AC116" s="138"/>
      <c r="AD116" s="138"/>
      <c r="AE116" s="138"/>
    </row>
    <row r="117" spans="1:31" s="130" customFormat="1" x14ac:dyDescent="0.15">
      <c r="A117" s="137"/>
      <c r="O117" s="138"/>
      <c r="X117" s="138"/>
      <c r="Y117" s="138"/>
      <c r="Z117" s="138"/>
      <c r="AA117" s="138"/>
      <c r="AB117" s="138"/>
      <c r="AC117" s="138"/>
      <c r="AD117" s="138"/>
      <c r="AE117" s="138"/>
    </row>
    <row r="118" spans="1:31" s="130" customFormat="1" x14ac:dyDescent="0.15">
      <c r="A118" s="137"/>
      <c r="O118" s="138"/>
      <c r="X118" s="138"/>
      <c r="Y118" s="138"/>
      <c r="Z118" s="138"/>
      <c r="AA118" s="138"/>
      <c r="AB118" s="138"/>
      <c r="AC118" s="138"/>
      <c r="AD118" s="138"/>
      <c r="AE118" s="138"/>
    </row>
    <row r="119" spans="1:31" s="130" customFormat="1" x14ac:dyDescent="0.15">
      <c r="A119" s="137"/>
      <c r="O119" s="138"/>
      <c r="X119" s="138"/>
      <c r="Y119" s="138"/>
      <c r="Z119" s="138"/>
      <c r="AA119" s="138"/>
      <c r="AB119" s="138"/>
      <c r="AC119" s="138"/>
      <c r="AD119" s="138"/>
      <c r="AE119" s="138"/>
    </row>
    <row r="120" spans="1:31" s="130" customFormat="1" x14ac:dyDescent="0.15">
      <c r="A120" s="137"/>
      <c r="O120" s="138"/>
      <c r="X120" s="138"/>
      <c r="Y120" s="138"/>
      <c r="Z120" s="138"/>
      <c r="AA120" s="138"/>
      <c r="AB120" s="138"/>
      <c r="AC120" s="138"/>
      <c r="AD120" s="138"/>
      <c r="AE120" s="138"/>
    </row>
    <row r="121" spans="1:31" s="130" customFormat="1" x14ac:dyDescent="0.15">
      <c r="A121" s="137"/>
      <c r="O121" s="138"/>
      <c r="X121" s="138"/>
      <c r="Y121" s="138"/>
      <c r="Z121" s="138"/>
      <c r="AA121" s="138"/>
      <c r="AB121" s="138"/>
      <c r="AC121" s="138"/>
      <c r="AD121" s="138"/>
      <c r="AE121" s="138"/>
    </row>
    <row r="122" spans="1:31" s="130" customFormat="1" x14ac:dyDescent="0.15">
      <c r="A122" s="137"/>
      <c r="O122" s="138"/>
      <c r="X122" s="138"/>
      <c r="Y122" s="138"/>
      <c r="Z122" s="138"/>
      <c r="AA122" s="138"/>
      <c r="AB122" s="138"/>
      <c r="AC122" s="138"/>
      <c r="AD122" s="138"/>
      <c r="AE122" s="138"/>
    </row>
    <row r="123" spans="1:31" s="130" customFormat="1" x14ac:dyDescent="0.15">
      <c r="A123" s="137"/>
      <c r="O123" s="138"/>
      <c r="X123" s="138"/>
      <c r="Y123" s="138"/>
      <c r="Z123" s="138"/>
      <c r="AA123" s="138"/>
      <c r="AB123" s="138"/>
      <c r="AC123" s="138"/>
      <c r="AD123" s="138"/>
      <c r="AE123" s="138"/>
    </row>
    <row r="124" spans="1:31" s="130" customFormat="1" x14ac:dyDescent="0.15">
      <c r="A124" s="137"/>
      <c r="O124" s="138"/>
      <c r="X124" s="138"/>
      <c r="Y124" s="138"/>
      <c r="Z124" s="138"/>
      <c r="AA124" s="138"/>
      <c r="AB124" s="138"/>
      <c r="AC124" s="138"/>
      <c r="AD124" s="138"/>
      <c r="AE124" s="138"/>
    </row>
    <row r="125" spans="1:31" s="130" customFormat="1" x14ac:dyDescent="0.15">
      <c r="A125" s="137"/>
      <c r="O125" s="138"/>
      <c r="X125" s="138"/>
      <c r="Y125" s="138"/>
      <c r="Z125" s="138"/>
      <c r="AA125" s="138"/>
      <c r="AB125" s="138"/>
      <c r="AC125" s="138"/>
      <c r="AD125" s="138"/>
      <c r="AE125" s="138"/>
    </row>
    <row r="126" spans="1:31" s="130" customFormat="1" x14ac:dyDescent="0.15">
      <c r="A126" s="137"/>
      <c r="O126" s="138"/>
      <c r="X126" s="138"/>
      <c r="Y126" s="138"/>
      <c r="Z126" s="138"/>
      <c r="AA126" s="138"/>
      <c r="AB126" s="138"/>
      <c r="AC126" s="138"/>
      <c r="AD126" s="138"/>
      <c r="AE126" s="138"/>
    </row>
    <row r="127" spans="1:31" s="130" customFormat="1" x14ac:dyDescent="0.15">
      <c r="A127" s="137"/>
      <c r="O127" s="138"/>
      <c r="X127" s="138"/>
      <c r="Y127" s="138"/>
      <c r="Z127" s="138"/>
      <c r="AA127" s="138"/>
      <c r="AB127" s="138"/>
      <c r="AC127" s="138"/>
      <c r="AD127" s="138"/>
      <c r="AE127" s="138"/>
    </row>
    <row r="128" spans="1:31" s="130" customFormat="1" x14ac:dyDescent="0.15">
      <c r="A128" s="137"/>
      <c r="O128" s="138"/>
      <c r="X128" s="138"/>
      <c r="Y128" s="138"/>
      <c r="Z128" s="138"/>
      <c r="AA128" s="138"/>
      <c r="AB128" s="138"/>
      <c r="AC128" s="138"/>
      <c r="AD128" s="138"/>
      <c r="AE128" s="138"/>
    </row>
    <row r="129" spans="1:31" s="130" customFormat="1" x14ac:dyDescent="0.15">
      <c r="A129" s="137"/>
      <c r="O129" s="138"/>
      <c r="X129" s="138"/>
      <c r="Y129" s="138"/>
      <c r="Z129" s="138"/>
      <c r="AA129" s="138"/>
      <c r="AB129" s="138"/>
      <c r="AC129" s="138"/>
      <c r="AD129" s="138"/>
      <c r="AE129" s="138"/>
    </row>
    <row r="130" spans="1:31" s="130" customFormat="1" x14ac:dyDescent="0.15">
      <c r="A130" s="137"/>
      <c r="O130" s="138"/>
      <c r="X130" s="138"/>
      <c r="Y130" s="138"/>
      <c r="Z130" s="138"/>
      <c r="AA130" s="138"/>
      <c r="AB130" s="138"/>
      <c r="AC130" s="138"/>
      <c r="AD130" s="138"/>
      <c r="AE130" s="138"/>
    </row>
    <row r="131" spans="1:31" s="130" customFormat="1" x14ac:dyDescent="0.15">
      <c r="A131" s="137"/>
      <c r="O131" s="138"/>
      <c r="X131" s="138"/>
      <c r="Y131" s="138"/>
      <c r="Z131" s="138"/>
      <c r="AA131" s="138"/>
      <c r="AB131" s="138"/>
      <c r="AC131" s="138"/>
      <c r="AD131" s="138"/>
      <c r="AE131" s="138"/>
    </row>
    <row r="132" spans="1:31" s="130" customFormat="1" x14ac:dyDescent="0.15">
      <c r="A132" s="137"/>
      <c r="O132" s="138"/>
      <c r="X132" s="138"/>
      <c r="Y132" s="138"/>
      <c r="Z132" s="138"/>
      <c r="AA132" s="138"/>
      <c r="AB132" s="138"/>
      <c r="AC132" s="138"/>
      <c r="AD132" s="138"/>
      <c r="AE132" s="138"/>
    </row>
    <row r="133" spans="1:31" s="130" customFormat="1" x14ac:dyDescent="0.15">
      <c r="A133" s="137"/>
      <c r="O133" s="138"/>
      <c r="X133" s="138"/>
      <c r="Y133" s="138"/>
      <c r="Z133" s="138"/>
      <c r="AA133" s="138"/>
      <c r="AB133" s="138"/>
      <c r="AC133" s="138"/>
      <c r="AD133" s="138"/>
      <c r="AE133" s="138"/>
    </row>
  </sheetData>
  <sheetProtection algorithmName="SHA-512" hashValue="fp6oPEFcOW01aEx0Dxt8PhVoAyKWTHobFO2QFkkq9WfDlTi2Yo/fz1ewYp1rjCx4tdcynpSPtipPyqcE9DXiRw==" saltValue="U+LGYBfjhHAwiwdBbNtlEQ==" spinCount="100000" sheet="1" objects="1" scenarios="1"/>
  <mergeCells count="21">
    <mergeCell ref="E2:F2"/>
    <mergeCell ref="P2:W2"/>
    <mergeCell ref="B3:N3"/>
    <mergeCell ref="B5:B18"/>
    <mergeCell ref="X5:Y5"/>
    <mergeCell ref="M12:M16"/>
    <mergeCell ref="N12:N16"/>
    <mergeCell ref="U12:U16"/>
    <mergeCell ref="V12:V16"/>
    <mergeCell ref="B19:B32"/>
    <mergeCell ref="X19:Y19"/>
    <mergeCell ref="M26:M30"/>
    <mergeCell ref="N26:N30"/>
    <mergeCell ref="U26:U30"/>
    <mergeCell ref="V26:V30"/>
    <mergeCell ref="B33:B46"/>
    <mergeCell ref="X33:Y33"/>
    <mergeCell ref="M40:M44"/>
    <mergeCell ref="N40:N44"/>
    <mergeCell ref="U40:U44"/>
    <mergeCell ref="V40:V44"/>
  </mergeCells>
  <phoneticPr fontId="2"/>
  <dataValidations count="1">
    <dataValidation type="list" errorStyle="warning" allowBlank="1" showInputMessage="1" showErrorMessage="1" sqref="K5:K46 P5:P46" xr:uid="{00000000-0002-0000-0500-000000000000}">
      <formula1>"○"</formula1>
    </dataValidation>
  </dataValidations>
  <pageMargins left="0.25" right="0.25" top="0.75" bottom="0.75" header="0.3" footer="0.3"/>
  <pageSetup paperSize="9" scale="43" orientation="landscape" r:id="rId1"/>
  <colBreaks count="1" manualBreakCount="1">
    <brk id="14" max="132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E133"/>
  <sheetViews>
    <sheetView tabSelected="1" zoomScaleNormal="100" workbookViewId="0">
      <pane xSplit="1" ySplit="4" topLeftCell="B5" activePane="bottomRight" state="frozen"/>
      <selection activeCell="E5" sqref="E5"/>
      <selection pane="topRight" activeCell="E5" sqref="E5"/>
      <selection pane="bottomLeft" activeCell="E5" sqref="E5"/>
      <selection pane="bottomRight" activeCell="E5" sqref="E5"/>
    </sheetView>
  </sheetViews>
  <sheetFormatPr defaultRowHeight="13.5" x14ac:dyDescent="0.15"/>
  <cols>
    <col min="1" max="1" width="9" style="137"/>
    <col min="2" max="3" width="9" style="1"/>
    <col min="4" max="4" width="21.25" style="1" bestFit="1" customWidth="1"/>
    <col min="5" max="5" width="11.25" style="1" customWidth="1"/>
    <col min="6" max="6" width="11.625" style="1" customWidth="1"/>
    <col min="7" max="7" width="7.75" style="1" bestFit="1" customWidth="1"/>
    <col min="8" max="8" width="9.25" style="1" bestFit="1" customWidth="1"/>
    <col min="9" max="9" width="11.5" style="1" customWidth="1"/>
    <col min="10" max="10" width="11.25" style="1" customWidth="1"/>
    <col min="11" max="11" width="18.125" style="1" customWidth="1"/>
    <col min="12" max="12" width="18" style="1" customWidth="1"/>
    <col min="13" max="13" width="17.5" style="1" bestFit="1" customWidth="1"/>
    <col min="14" max="14" width="12.5" style="1" customWidth="1"/>
    <col min="15" max="15" width="9" style="138"/>
    <col min="16" max="16" width="20" style="1" customWidth="1"/>
    <col min="17" max="17" width="17.625" style="1" bestFit="1" customWidth="1"/>
    <col min="18" max="18" width="13.25" style="1" customWidth="1"/>
    <col min="19" max="19" width="14.875" style="1" customWidth="1"/>
    <col min="20" max="20" width="14" style="1" customWidth="1"/>
    <col min="21" max="21" width="12.75" style="1" customWidth="1"/>
    <col min="22" max="22" width="13" style="1" customWidth="1"/>
    <col min="23" max="23" width="14.375" style="1" customWidth="1"/>
    <col min="24" max="25" width="9" style="138"/>
    <col min="26" max="26" width="11.25" style="138" bestFit="1" customWidth="1"/>
    <col min="27" max="31" width="9" style="138"/>
    <col min="32" max="16384" width="9" style="1"/>
  </cols>
  <sheetData>
    <row r="1" spans="1:26" s="138" customFormat="1" ht="14.25" thickBot="1" x14ac:dyDescent="0.2">
      <c r="A1" s="137"/>
      <c r="E1" s="139"/>
      <c r="I1" s="139"/>
    </row>
    <row r="2" spans="1:26" ht="30.75" customHeight="1" thickBot="1" x14ac:dyDescent="0.2">
      <c r="B2" s="188" t="s">
        <v>12</v>
      </c>
      <c r="C2" s="189"/>
      <c r="D2" s="134" t="s">
        <v>67</v>
      </c>
      <c r="E2" s="251" t="s">
        <v>19</v>
      </c>
      <c r="F2" s="252"/>
      <c r="G2" s="135"/>
      <c r="H2" s="198" t="s">
        <v>20</v>
      </c>
      <c r="I2" s="138"/>
      <c r="J2" s="188" t="s">
        <v>21</v>
      </c>
      <c r="K2" s="199"/>
      <c r="L2" s="136" t="e">
        <f>SUM(P3:W3)</f>
        <v>#DIV/0!</v>
      </c>
      <c r="M2" s="200" t="s">
        <v>37</v>
      </c>
      <c r="N2" s="138"/>
      <c r="P2" s="251" t="s">
        <v>45</v>
      </c>
      <c r="Q2" s="253"/>
      <c r="R2" s="253"/>
      <c r="S2" s="253"/>
      <c r="T2" s="253"/>
      <c r="U2" s="253"/>
      <c r="V2" s="253"/>
      <c r="W2" s="252"/>
    </row>
    <row r="3" spans="1:26" s="138" customFormat="1" ht="52.5" customHeight="1" thickBot="1" x14ac:dyDescent="0.2">
      <c r="A3" s="137"/>
      <c r="B3" s="220" t="s">
        <v>63</v>
      </c>
      <c r="C3" s="221"/>
      <c r="D3" s="221"/>
      <c r="E3" s="221"/>
      <c r="F3" s="221"/>
      <c r="G3" s="221"/>
      <c r="H3" s="221"/>
      <c r="I3" s="221"/>
      <c r="J3" s="221"/>
      <c r="K3" s="221"/>
      <c r="L3" s="221"/>
      <c r="M3" s="221"/>
      <c r="N3" s="221"/>
      <c r="P3" s="131">
        <f>P47*10</f>
        <v>0</v>
      </c>
      <c r="Q3" s="132" t="e">
        <f>SUM(Q5:Q46)</f>
        <v>#DIV/0!</v>
      </c>
      <c r="R3" s="74"/>
      <c r="S3" s="132" t="e">
        <f>S47*100</f>
        <v>#DIV/0!</v>
      </c>
      <c r="T3" s="74" t="e">
        <f>T47*100</f>
        <v>#DIV/0!</v>
      </c>
      <c r="U3" s="132" t="e">
        <f>U47*100</f>
        <v>#DIV/0!</v>
      </c>
      <c r="V3" s="74" t="e">
        <f>V47*100</f>
        <v>#DIV/0!</v>
      </c>
      <c r="W3" s="133" t="e">
        <f>W47*100</f>
        <v>#DIV/0!</v>
      </c>
    </row>
    <row r="4" spans="1:26" ht="41.25" thickBot="1" x14ac:dyDescent="0.2">
      <c r="B4" s="190" t="s">
        <v>11</v>
      </c>
      <c r="C4" s="191" t="s">
        <v>9</v>
      </c>
      <c r="D4" s="192" t="s">
        <v>10</v>
      </c>
      <c r="E4" s="191" t="s">
        <v>1</v>
      </c>
      <c r="F4" s="193" t="s">
        <v>7</v>
      </c>
      <c r="G4" s="191" t="s">
        <v>6</v>
      </c>
      <c r="H4" s="193" t="s">
        <v>46</v>
      </c>
      <c r="I4" s="191" t="s">
        <v>3</v>
      </c>
      <c r="J4" s="194" t="s">
        <v>4</v>
      </c>
      <c r="K4" s="195" t="s">
        <v>16</v>
      </c>
      <c r="L4" s="196" t="s">
        <v>8</v>
      </c>
      <c r="M4" s="196" t="s">
        <v>22</v>
      </c>
      <c r="N4" s="197" t="s">
        <v>23</v>
      </c>
      <c r="P4" s="195" t="s">
        <v>16</v>
      </c>
      <c r="Q4" s="190" t="s">
        <v>17</v>
      </c>
      <c r="R4" s="196" t="s">
        <v>39</v>
      </c>
      <c r="S4" s="193" t="s">
        <v>40</v>
      </c>
      <c r="T4" s="196" t="s">
        <v>41</v>
      </c>
      <c r="U4" s="193" t="s">
        <v>42</v>
      </c>
      <c r="V4" s="196" t="s">
        <v>43</v>
      </c>
      <c r="W4" s="197" t="s">
        <v>44</v>
      </c>
    </row>
    <row r="5" spans="1:26" ht="15.95" customHeight="1" thickBot="1" x14ac:dyDescent="0.2">
      <c r="B5" s="225" t="s">
        <v>5</v>
      </c>
      <c r="C5" s="50">
        <v>1</v>
      </c>
      <c r="D5" s="51" t="s">
        <v>0</v>
      </c>
      <c r="E5" s="83"/>
      <c r="F5" s="84"/>
      <c r="G5" s="85"/>
      <c r="H5" s="84"/>
      <c r="I5" s="86"/>
      <c r="J5" s="87"/>
      <c r="K5" s="88"/>
      <c r="L5" s="4"/>
      <c r="M5" s="4"/>
      <c r="N5" s="47"/>
      <c r="P5" s="43" t="str">
        <f>IF(K5=0,"",K5)</f>
        <v/>
      </c>
      <c r="Q5" s="43"/>
      <c r="R5" s="18"/>
      <c r="S5" s="28"/>
      <c r="T5" s="18"/>
      <c r="U5" s="28"/>
      <c r="V5" s="18"/>
      <c r="W5" s="61" t="e">
        <f>(STDEVA(L12:L16,L26:L30,L40:L44)/AVERAGE(L12:L16,L26:L30,L40:L44))</f>
        <v>#DIV/0!</v>
      </c>
      <c r="X5" s="218" t="s">
        <v>47</v>
      </c>
      <c r="Y5" s="219"/>
      <c r="Z5" s="76" t="s">
        <v>62</v>
      </c>
    </row>
    <row r="6" spans="1:26" ht="15.95" customHeight="1" x14ac:dyDescent="0.15">
      <c r="B6" s="226"/>
      <c r="C6" s="52">
        <v>2</v>
      </c>
      <c r="D6" s="53" t="s">
        <v>27</v>
      </c>
      <c r="E6" s="89"/>
      <c r="F6" s="90"/>
      <c r="G6" s="89"/>
      <c r="H6" s="91"/>
      <c r="I6" s="92"/>
      <c r="J6" s="93"/>
      <c r="K6" s="94"/>
      <c r="L6" s="5"/>
      <c r="M6" s="5"/>
      <c r="N6" s="44"/>
      <c r="P6" s="5" t="str">
        <f t="shared" ref="P6:P46" si="0">IF(K6=0,"",K6)</f>
        <v/>
      </c>
      <c r="Q6" s="24"/>
      <c r="R6" s="62">
        <f>(F6/Z6)-1</f>
        <v>-1</v>
      </c>
      <c r="S6" s="63" t="e">
        <f>ABS((AVERAGE(F34,F20,F6)/Z6)-1)</f>
        <v>#DIV/0!</v>
      </c>
      <c r="T6" s="64" t="e">
        <f>STDEVA(F6,F20,F34)/AVERAGE(F6,F20,F34)</f>
        <v>#DIV/0!</v>
      </c>
      <c r="U6" s="24"/>
      <c r="V6" s="5"/>
      <c r="W6" s="44"/>
      <c r="X6" s="31" t="s">
        <v>24</v>
      </c>
      <c r="Y6" s="21" t="e">
        <f>SLOPE(E6:E9,Z6:Z9)</f>
        <v>#DIV/0!</v>
      </c>
      <c r="Z6" s="79">
        <v>2</v>
      </c>
    </row>
    <row r="7" spans="1:26" ht="15.95" customHeight="1" thickBot="1" x14ac:dyDescent="0.2">
      <c r="B7" s="226"/>
      <c r="C7" s="54">
        <v>3</v>
      </c>
      <c r="D7" s="55" t="s">
        <v>28</v>
      </c>
      <c r="E7" s="95"/>
      <c r="F7" s="96"/>
      <c r="G7" s="95"/>
      <c r="H7" s="97"/>
      <c r="I7" s="98"/>
      <c r="J7" s="99"/>
      <c r="K7" s="100"/>
      <c r="L7" s="2"/>
      <c r="M7" s="2"/>
      <c r="N7" s="45"/>
      <c r="P7" s="2" t="str">
        <f t="shared" si="0"/>
        <v/>
      </c>
      <c r="Q7" s="25"/>
      <c r="R7" s="65">
        <f>(F7/Z7)-1</f>
        <v>-1</v>
      </c>
      <c r="S7" s="66" t="e">
        <f>ABS((AVERAGE(F35,F21,F7)/Z7)-1)</f>
        <v>#DIV/0!</v>
      </c>
      <c r="T7" s="67" t="e">
        <f t="shared" ref="T7:T9" si="1">STDEVA(F7,F21,F35)/AVERAGE(F7,F21,F35)</f>
        <v>#DIV/0!</v>
      </c>
      <c r="U7" s="25"/>
      <c r="V7" s="2"/>
      <c r="W7" s="45"/>
      <c r="X7" s="32" t="s">
        <v>25</v>
      </c>
      <c r="Y7" s="22" t="e">
        <f>INTERCEPT(E6:E9,Z6:Z9)</f>
        <v>#DIV/0!</v>
      </c>
      <c r="Z7" s="79">
        <v>5</v>
      </c>
    </row>
    <row r="8" spans="1:26" ht="15.95" customHeight="1" x14ac:dyDescent="0.15">
      <c r="B8" s="226"/>
      <c r="C8" s="54">
        <v>4</v>
      </c>
      <c r="D8" s="55" t="s">
        <v>29</v>
      </c>
      <c r="E8" s="95"/>
      <c r="F8" s="96"/>
      <c r="G8" s="95"/>
      <c r="H8" s="97"/>
      <c r="I8" s="98"/>
      <c r="J8" s="99"/>
      <c r="K8" s="100"/>
      <c r="L8" s="2"/>
      <c r="M8" s="2"/>
      <c r="N8" s="45"/>
      <c r="P8" s="2" t="str">
        <f t="shared" si="0"/>
        <v/>
      </c>
      <c r="Q8" s="25"/>
      <c r="R8" s="65">
        <f>(F8/Z8)-1</f>
        <v>-1</v>
      </c>
      <c r="S8" s="66" t="e">
        <f>ABS((AVERAGE(F36,F22,F8)/Z8)-1)</f>
        <v>#DIV/0!</v>
      </c>
      <c r="T8" s="67" t="e">
        <f t="shared" si="1"/>
        <v>#DIV/0!</v>
      </c>
      <c r="U8" s="25"/>
      <c r="V8" s="2"/>
      <c r="W8" s="45"/>
      <c r="X8" s="130"/>
      <c r="Y8" s="130"/>
      <c r="Z8" s="79">
        <v>10</v>
      </c>
    </row>
    <row r="9" spans="1:26" ht="15.95" customHeight="1" thickBot="1" x14ac:dyDescent="0.2">
      <c r="B9" s="226"/>
      <c r="C9" s="56">
        <v>5</v>
      </c>
      <c r="D9" s="57" t="s">
        <v>30</v>
      </c>
      <c r="E9" s="101"/>
      <c r="F9" s="102"/>
      <c r="G9" s="101"/>
      <c r="H9" s="103"/>
      <c r="I9" s="104"/>
      <c r="J9" s="105"/>
      <c r="K9" s="106"/>
      <c r="L9" s="3"/>
      <c r="M9" s="3"/>
      <c r="N9" s="46"/>
      <c r="P9" s="3" t="str">
        <f t="shared" si="0"/>
        <v/>
      </c>
      <c r="Q9" s="26"/>
      <c r="R9" s="68">
        <f>(F9/Z9)-1</f>
        <v>-1</v>
      </c>
      <c r="S9" s="69" t="e">
        <f>ABS((AVERAGE(F37,F23,F9)/Z9)-1)</f>
        <v>#DIV/0!</v>
      </c>
      <c r="T9" s="70" t="e">
        <f t="shared" si="1"/>
        <v>#DIV/0!</v>
      </c>
      <c r="U9" s="26"/>
      <c r="V9" s="3"/>
      <c r="W9" s="46"/>
      <c r="X9" s="130"/>
      <c r="Y9" s="130"/>
      <c r="Z9" s="80">
        <v>20</v>
      </c>
    </row>
    <row r="10" spans="1:26" ht="15.95" customHeight="1" thickBot="1" x14ac:dyDescent="0.2">
      <c r="B10" s="226"/>
      <c r="C10" s="50">
        <v>6</v>
      </c>
      <c r="D10" s="51" t="s">
        <v>0</v>
      </c>
      <c r="E10" s="85"/>
      <c r="F10" s="107"/>
      <c r="G10" s="85"/>
      <c r="H10" s="84"/>
      <c r="I10" s="86"/>
      <c r="J10" s="87"/>
      <c r="K10" s="214"/>
      <c r="L10" s="4"/>
      <c r="M10" s="4"/>
      <c r="N10" s="47"/>
      <c r="P10" s="38" t="str">
        <f t="shared" si="0"/>
        <v/>
      </c>
      <c r="Q10" s="38" t="e">
        <f>E10/E6</f>
        <v>#DIV/0!</v>
      </c>
      <c r="R10" s="4"/>
      <c r="S10" s="23"/>
      <c r="T10" s="4"/>
      <c r="U10" s="23"/>
      <c r="V10" s="4"/>
      <c r="W10" s="47"/>
    </row>
    <row r="11" spans="1:26" ht="15.95" customHeight="1" thickBot="1" x14ac:dyDescent="0.2">
      <c r="B11" s="226"/>
      <c r="C11" s="58">
        <v>7</v>
      </c>
      <c r="D11" s="59" t="s">
        <v>2</v>
      </c>
      <c r="E11" s="108"/>
      <c r="F11" s="109"/>
      <c r="G11" s="108"/>
      <c r="H11" s="110"/>
      <c r="I11" s="111"/>
      <c r="J11" s="112"/>
      <c r="K11" s="113"/>
      <c r="L11" s="18"/>
      <c r="M11" s="6"/>
      <c r="N11" s="48"/>
      <c r="P11" s="18" t="str">
        <f t="shared" si="0"/>
        <v/>
      </c>
      <c r="Q11" s="42"/>
      <c r="R11" s="6"/>
      <c r="S11" s="27"/>
      <c r="T11" s="6"/>
      <c r="U11" s="27"/>
      <c r="V11" s="6"/>
      <c r="W11" s="48"/>
    </row>
    <row r="12" spans="1:26" ht="15.95" customHeight="1" x14ac:dyDescent="0.15">
      <c r="B12" s="226"/>
      <c r="C12" s="52">
        <v>8</v>
      </c>
      <c r="D12" s="53" t="s">
        <v>32</v>
      </c>
      <c r="E12" s="89"/>
      <c r="F12" s="90"/>
      <c r="G12" s="89"/>
      <c r="H12" s="91"/>
      <c r="I12" s="92"/>
      <c r="J12" s="93"/>
      <c r="K12" s="94"/>
      <c r="L12" s="33" t="e">
        <f>(E12-$E$11-$Y$7)/$Y$6</f>
        <v>#DIV/0!</v>
      </c>
      <c r="M12" s="230" t="e">
        <f>AVERAGE(L12:L16)</f>
        <v>#DIV/0!</v>
      </c>
      <c r="N12" s="222" t="e">
        <f>STDEVA(L12:L16)/M12</f>
        <v>#DIV/0!</v>
      </c>
      <c r="P12" s="5" t="str">
        <f t="shared" si="0"/>
        <v/>
      </c>
      <c r="Q12" s="24"/>
      <c r="R12" s="5"/>
      <c r="S12" s="24"/>
      <c r="T12" s="5"/>
      <c r="U12" s="233" t="e">
        <f>ABS((AVERAGE(L12:L16)/$G$2-1))</f>
        <v>#DIV/0!</v>
      </c>
      <c r="V12" s="236" t="e">
        <f>(STDEVA(L12:L16)/M12)</f>
        <v>#DIV/0!</v>
      </c>
      <c r="W12" s="44"/>
    </row>
    <row r="13" spans="1:26" ht="15.95" customHeight="1" x14ac:dyDescent="0.15">
      <c r="B13" s="226"/>
      <c r="C13" s="54">
        <v>9</v>
      </c>
      <c r="D13" s="55" t="s">
        <v>31</v>
      </c>
      <c r="E13" s="95"/>
      <c r="F13" s="96"/>
      <c r="G13" s="95"/>
      <c r="H13" s="97"/>
      <c r="I13" s="98"/>
      <c r="J13" s="99"/>
      <c r="K13" s="100"/>
      <c r="L13" s="34" t="e">
        <f>(E13-$E$11-$Y$7)/$Y$6</f>
        <v>#DIV/0!</v>
      </c>
      <c r="M13" s="231"/>
      <c r="N13" s="223"/>
      <c r="P13" s="2" t="str">
        <f t="shared" si="0"/>
        <v/>
      </c>
      <c r="Q13" s="25"/>
      <c r="R13" s="2"/>
      <c r="S13" s="25"/>
      <c r="T13" s="2"/>
      <c r="U13" s="234"/>
      <c r="V13" s="237"/>
      <c r="W13" s="45"/>
    </row>
    <row r="14" spans="1:26" ht="15.95" customHeight="1" x14ac:dyDescent="0.15">
      <c r="B14" s="226"/>
      <c r="C14" s="54">
        <v>10</v>
      </c>
      <c r="D14" s="55" t="s">
        <v>33</v>
      </c>
      <c r="E14" s="95"/>
      <c r="F14" s="96"/>
      <c r="G14" s="95"/>
      <c r="H14" s="97"/>
      <c r="I14" s="98"/>
      <c r="J14" s="99"/>
      <c r="K14" s="100"/>
      <c r="L14" s="34" t="e">
        <f>(E14-$E$11-$Y$7)/$Y$6</f>
        <v>#DIV/0!</v>
      </c>
      <c r="M14" s="231"/>
      <c r="N14" s="223"/>
      <c r="P14" s="2" t="str">
        <f t="shared" si="0"/>
        <v/>
      </c>
      <c r="Q14" s="25"/>
      <c r="R14" s="2"/>
      <c r="S14" s="25"/>
      <c r="T14" s="2"/>
      <c r="U14" s="234"/>
      <c r="V14" s="237"/>
      <c r="W14" s="45"/>
    </row>
    <row r="15" spans="1:26" ht="15.95" customHeight="1" x14ac:dyDescent="0.15">
      <c r="B15" s="226"/>
      <c r="C15" s="54">
        <v>11</v>
      </c>
      <c r="D15" s="55" t="s">
        <v>34</v>
      </c>
      <c r="E15" s="95"/>
      <c r="F15" s="96"/>
      <c r="G15" s="95"/>
      <c r="H15" s="97"/>
      <c r="I15" s="98"/>
      <c r="J15" s="99"/>
      <c r="K15" s="100"/>
      <c r="L15" s="34" t="e">
        <f>(E15-$E$11-$Y$7)/$Y$6</f>
        <v>#DIV/0!</v>
      </c>
      <c r="M15" s="231"/>
      <c r="N15" s="223"/>
      <c r="P15" s="2" t="str">
        <f t="shared" si="0"/>
        <v/>
      </c>
      <c r="Q15" s="25"/>
      <c r="R15" s="2"/>
      <c r="S15" s="25"/>
      <c r="T15" s="2"/>
      <c r="U15" s="234"/>
      <c r="V15" s="237"/>
      <c r="W15" s="45"/>
    </row>
    <row r="16" spans="1:26" ht="15.95" customHeight="1" thickBot="1" x14ac:dyDescent="0.2">
      <c r="B16" s="226"/>
      <c r="C16" s="56">
        <v>12</v>
      </c>
      <c r="D16" s="57" t="s">
        <v>35</v>
      </c>
      <c r="E16" s="101"/>
      <c r="F16" s="102"/>
      <c r="G16" s="101"/>
      <c r="H16" s="103"/>
      <c r="I16" s="104"/>
      <c r="J16" s="105"/>
      <c r="K16" s="106"/>
      <c r="L16" s="35" t="e">
        <f>(E16-$E$11-$Y$7)/$Y$6</f>
        <v>#DIV/0!</v>
      </c>
      <c r="M16" s="232"/>
      <c r="N16" s="224"/>
      <c r="P16" s="3" t="str">
        <f t="shared" si="0"/>
        <v/>
      </c>
      <c r="Q16" s="26"/>
      <c r="R16" s="3"/>
      <c r="S16" s="26"/>
      <c r="T16" s="3"/>
      <c r="U16" s="235"/>
      <c r="V16" s="238"/>
      <c r="W16" s="46"/>
    </row>
    <row r="17" spans="2:26" ht="15.95" customHeight="1" thickBot="1" x14ac:dyDescent="0.2">
      <c r="B17" s="226"/>
      <c r="C17" s="50">
        <v>13</v>
      </c>
      <c r="D17" s="51" t="s">
        <v>28</v>
      </c>
      <c r="E17" s="85"/>
      <c r="F17" s="107"/>
      <c r="G17" s="85"/>
      <c r="H17" s="114"/>
      <c r="I17" s="86"/>
      <c r="J17" s="87"/>
      <c r="K17" s="88"/>
      <c r="L17" s="16"/>
      <c r="M17" s="4"/>
      <c r="N17" s="47"/>
      <c r="P17" s="16" t="str">
        <f t="shared" si="0"/>
        <v/>
      </c>
      <c r="Q17" s="38"/>
      <c r="R17" s="4"/>
      <c r="S17" s="23"/>
      <c r="T17" s="4"/>
      <c r="U17" s="23"/>
      <c r="V17" s="4"/>
      <c r="W17" s="47"/>
    </row>
    <row r="18" spans="2:26" ht="15.95" customHeight="1" thickBot="1" x14ac:dyDescent="0.2">
      <c r="B18" s="227"/>
      <c r="C18" s="58">
        <v>14</v>
      </c>
      <c r="D18" s="59" t="s">
        <v>0</v>
      </c>
      <c r="E18" s="108"/>
      <c r="F18" s="109"/>
      <c r="G18" s="108"/>
      <c r="H18" s="115"/>
      <c r="I18" s="111"/>
      <c r="J18" s="112"/>
      <c r="K18" s="113"/>
      <c r="L18" s="6"/>
      <c r="M18" s="6"/>
      <c r="N18" s="48"/>
      <c r="P18" s="38" t="str">
        <f t="shared" si="0"/>
        <v/>
      </c>
      <c r="Q18" s="42"/>
      <c r="R18" s="6"/>
      <c r="S18" s="27"/>
      <c r="T18" s="6"/>
      <c r="U18" s="27"/>
      <c r="V18" s="6"/>
      <c r="W18" s="48"/>
    </row>
    <row r="19" spans="2:26" ht="15.95" customHeight="1" thickBot="1" x14ac:dyDescent="0.2">
      <c r="B19" s="228" t="s">
        <v>14</v>
      </c>
      <c r="C19" s="60">
        <v>15</v>
      </c>
      <c r="D19" s="51" t="s">
        <v>0</v>
      </c>
      <c r="E19" s="116"/>
      <c r="F19" s="117"/>
      <c r="G19" s="116"/>
      <c r="H19" s="118"/>
      <c r="I19" s="119"/>
      <c r="J19" s="120"/>
      <c r="K19" s="121"/>
      <c r="L19" s="18"/>
      <c r="M19" s="18"/>
      <c r="N19" s="49"/>
      <c r="P19" s="18" t="str">
        <f t="shared" si="0"/>
        <v/>
      </c>
      <c r="Q19" s="43"/>
      <c r="R19" s="18"/>
      <c r="S19" s="28"/>
      <c r="T19" s="18"/>
      <c r="U19" s="28"/>
      <c r="V19" s="18"/>
      <c r="W19" s="49"/>
      <c r="X19" s="218" t="s">
        <v>48</v>
      </c>
      <c r="Y19" s="219"/>
      <c r="Z19" s="76" t="s">
        <v>62</v>
      </c>
    </row>
    <row r="20" spans="2:26" ht="15.95" customHeight="1" x14ac:dyDescent="0.15">
      <c r="B20" s="226"/>
      <c r="C20" s="52">
        <v>16</v>
      </c>
      <c r="D20" s="53" t="s">
        <v>27</v>
      </c>
      <c r="E20" s="89"/>
      <c r="F20" s="90"/>
      <c r="G20" s="89"/>
      <c r="H20" s="91"/>
      <c r="I20" s="92"/>
      <c r="J20" s="93"/>
      <c r="K20" s="94"/>
      <c r="L20" s="5"/>
      <c r="M20" s="5"/>
      <c r="N20" s="44"/>
      <c r="P20" s="5" t="str">
        <f t="shared" si="0"/>
        <v/>
      </c>
      <c r="Q20" s="24"/>
      <c r="R20" s="63">
        <f>(F20/Z20)-1</f>
        <v>-1</v>
      </c>
      <c r="S20" s="24"/>
      <c r="T20" s="5"/>
      <c r="U20" s="24"/>
      <c r="V20" s="5"/>
      <c r="W20" s="44"/>
      <c r="X20" s="31" t="s">
        <v>24</v>
      </c>
      <c r="Y20" s="21" t="e">
        <f>SLOPE(E20:E23,Z20:Z23)</f>
        <v>#DIV/0!</v>
      </c>
      <c r="Z20" s="81">
        <f>Z6</f>
        <v>2</v>
      </c>
    </row>
    <row r="21" spans="2:26" ht="15.95" customHeight="1" thickBot="1" x14ac:dyDescent="0.2">
      <c r="B21" s="226"/>
      <c r="C21" s="54">
        <v>17</v>
      </c>
      <c r="D21" s="55" t="s">
        <v>28</v>
      </c>
      <c r="E21" s="95"/>
      <c r="F21" s="96"/>
      <c r="G21" s="95"/>
      <c r="H21" s="97"/>
      <c r="I21" s="98"/>
      <c r="J21" s="99"/>
      <c r="K21" s="100"/>
      <c r="L21" s="2"/>
      <c r="M21" s="2"/>
      <c r="N21" s="45"/>
      <c r="P21" s="2" t="str">
        <f t="shared" si="0"/>
        <v/>
      </c>
      <c r="Q21" s="25"/>
      <c r="R21" s="66">
        <f>(F21/Z21)-1</f>
        <v>-1</v>
      </c>
      <c r="S21" s="25"/>
      <c r="T21" s="2"/>
      <c r="U21" s="25"/>
      <c r="V21" s="2"/>
      <c r="W21" s="45"/>
      <c r="X21" s="32" t="s">
        <v>25</v>
      </c>
      <c r="Y21" s="22" t="e">
        <f>INTERCEPT(E20:E23,Z20:Z23)</f>
        <v>#DIV/0!</v>
      </c>
      <c r="Z21" s="81">
        <f t="shared" ref="Z21:Z23" si="2">Z7</f>
        <v>5</v>
      </c>
    </row>
    <row r="22" spans="2:26" ht="15.95" customHeight="1" x14ac:dyDescent="0.15">
      <c r="B22" s="226"/>
      <c r="C22" s="54">
        <v>18</v>
      </c>
      <c r="D22" s="55" t="s">
        <v>29</v>
      </c>
      <c r="E22" s="95"/>
      <c r="F22" s="96"/>
      <c r="G22" s="95"/>
      <c r="H22" s="97"/>
      <c r="I22" s="98"/>
      <c r="J22" s="99"/>
      <c r="K22" s="100"/>
      <c r="L22" s="2"/>
      <c r="M22" s="2"/>
      <c r="N22" s="45"/>
      <c r="P22" s="2" t="str">
        <f t="shared" si="0"/>
        <v/>
      </c>
      <c r="Q22" s="25"/>
      <c r="R22" s="66">
        <f>(F22/Z22)-1</f>
        <v>-1</v>
      </c>
      <c r="S22" s="25"/>
      <c r="T22" s="2"/>
      <c r="U22" s="25"/>
      <c r="V22" s="2"/>
      <c r="W22" s="45"/>
      <c r="X22" s="130"/>
      <c r="Y22" s="130"/>
      <c r="Z22" s="81">
        <f t="shared" si="2"/>
        <v>10</v>
      </c>
    </row>
    <row r="23" spans="2:26" ht="15.95" customHeight="1" thickBot="1" x14ac:dyDescent="0.2">
      <c r="B23" s="226"/>
      <c r="C23" s="56">
        <v>19</v>
      </c>
      <c r="D23" s="57" t="s">
        <v>30</v>
      </c>
      <c r="E23" s="101"/>
      <c r="F23" s="102"/>
      <c r="G23" s="122"/>
      <c r="H23" s="103"/>
      <c r="I23" s="104"/>
      <c r="J23" s="105"/>
      <c r="K23" s="106"/>
      <c r="L23" s="3"/>
      <c r="M23" s="3"/>
      <c r="N23" s="46"/>
      <c r="P23" s="3" t="str">
        <f t="shared" si="0"/>
        <v/>
      </c>
      <c r="Q23" s="26"/>
      <c r="R23" s="69">
        <f>(F23/Z23)-1</f>
        <v>-1</v>
      </c>
      <c r="S23" s="26"/>
      <c r="T23" s="3"/>
      <c r="U23" s="26"/>
      <c r="V23" s="3"/>
      <c r="W23" s="46"/>
      <c r="X23" s="130"/>
      <c r="Y23" s="130"/>
      <c r="Z23" s="82">
        <f t="shared" si="2"/>
        <v>20</v>
      </c>
    </row>
    <row r="24" spans="2:26" ht="15.95" customHeight="1" thickBot="1" x14ac:dyDescent="0.2">
      <c r="B24" s="226"/>
      <c r="C24" s="50">
        <v>20</v>
      </c>
      <c r="D24" s="51" t="s">
        <v>0</v>
      </c>
      <c r="E24" s="85"/>
      <c r="F24" s="107"/>
      <c r="G24" s="83"/>
      <c r="H24" s="84"/>
      <c r="I24" s="86"/>
      <c r="J24" s="87"/>
      <c r="K24" s="214"/>
      <c r="L24" s="4"/>
      <c r="M24" s="4"/>
      <c r="N24" s="47"/>
      <c r="P24" s="16" t="str">
        <f t="shared" si="0"/>
        <v/>
      </c>
      <c r="Q24" s="38" t="e">
        <f>E24/E20</f>
        <v>#DIV/0!</v>
      </c>
      <c r="R24" s="4"/>
      <c r="S24" s="23"/>
      <c r="T24" s="4"/>
      <c r="U24" s="23"/>
      <c r="V24" s="4"/>
      <c r="W24" s="47"/>
    </row>
    <row r="25" spans="2:26" ht="15.95" customHeight="1" thickBot="1" x14ac:dyDescent="0.2">
      <c r="B25" s="226"/>
      <c r="C25" s="58">
        <v>21</v>
      </c>
      <c r="D25" s="59" t="s">
        <v>2</v>
      </c>
      <c r="E25" s="108"/>
      <c r="F25" s="109"/>
      <c r="G25" s="115"/>
      <c r="H25" s="110"/>
      <c r="I25" s="111"/>
      <c r="J25" s="112"/>
      <c r="K25" s="113"/>
      <c r="L25" s="18"/>
      <c r="M25" s="6"/>
      <c r="N25" s="48"/>
      <c r="P25" s="18" t="str">
        <f t="shared" si="0"/>
        <v/>
      </c>
      <c r="Q25" s="42"/>
      <c r="R25" s="6"/>
      <c r="S25" s="27"/>
      <c r="T25" s="6"/>
      <c r="U25" s="27"/>
      <c r="V25" s="6"/>
      <c r="W25" s="48"/>
    </row>
    <row r="26" spans="2:26" ht="15.95" customHeight="1" x14ac:dyDescent="0.15">
      <c r="B26" s="226"/>
      <c r="C26" s="52">
        <v>22</v>
      </c>
      <c r="D26" s="53" t="s">
        <v>32</v>
      </c>
      <c r="E26" s="89"/>
      <c r="F26" s="90"/>
      <c r="G26" s="123"/>
      <c r="H26" s="91"/>
      <c r="I26" s="92"/>
      <c r="J26" s="93"/>
      <c r="K26" s="94"/>
      <c r="L26" s="33" t="e">
        <f>(E26-$E$25-$Y$21)/$Y$20</f>
        <v>#DIV/0!</v>
      </c>
      <c r="M26" s="230" t="e">
        <f>AVERAGE(L26:L30)</f>
        <v>#DIV/0!</v>
      </c>
      <c r="N26" s="222" t="e">
        <f>STDEVA(L26:L30)/M26</f>
        <v>#DIV/0!</v>
      </c>
      <c r="P26" s="5" t="str">
        <f t="shared" si="0"/>
        <v/>
      </c>
      <c r="Q26" s="24"/>
      <c r="R26" s="5"/>
      <c r="S26" s="24"/>
      <c r="T26" s="5"/>
      <c r="U26" s="233" t="e">
        <f>ABS((AVERAGE(L26:L30)/$G$2-1))</f>
        <v>#DIV/0!</v>
      </c>
      <c r="V26" s="236" t="e">
        <f>(STDEVA(L26:L30)/M26)</f>
        <v>#DIV/0!</v>
      </c>
      <c r="W26" s="44"/>
    </row>
    <row r="27" spans="2:26" ht="15.95" customHeight="1" x14ac:dyDescent="0.15">
      <c r="B27" s="226"/>
      <c r="C27" s="54">
        <v>23</v>
      </c>
      <c r="D27" s="55" t="s">
        <v>31</v>
      </c>
      <c r="E27" s="95"/>
      <c r="F27" s="96"/>
      <c r="G27" s="124"/>
      <c r="H27" s="97"/>
      <c r="I27" s="98"/>
      <c r="J27" s="99"/>
      <c r="K27" s="100"/>
      <c r="L27" s="34" t="e">
        <f>(E27-$E$25-$Y$21)/$Y$20</f>
        <v>#DIV/0!</v>
      </c>
      <c r="M27" s="231"/>
      <c r="N27" s="223"/>
      <c r="P27" s="2" t="str">
        <f t="shared" si="0"/>
        <v/>
      </c>
      <c r="Q27" s="25"/>
      <c r="R27" s="2"/>
      <c r="S27" s="25"/>
      <c r="T27" s="2"/>
      <c r="U27" s="234"/>
      <c r="V27" s="237"/>
      <c r="W27" s="45"/>
    </row>
    <row r="28" spans="2:26" ht="15.95" customHeight="1" x14ac:dyDescent="0.15">
      <c r="B28" s="226"/>
      <c r="C28" s="54">
        <v>24</v>
      </c>
      <c r="D28" s="55" t="s">
        <v>33</v>
      </c>
      <c r="E28" s="95"/>
      <c r="F28" s="96"/>
      <c r="G28" s="124"/>
      <c r="H28" s="97"/>
      <c r="I28" s="98"/>
      <c r="J28" s="99"/>
      <c r="K28" s="100"/>
      <c r="L28" s="34" t="e">
        <f>(E28-$E$25-$Y$21)/$Y$20</f>
        <v>#DIV/0!</v>
      </c>
      <c r="M28" s="231"/>
      <c r="N28" s="223"/>
      <c r="P28" s="2" t="str">
        <f t="shared" si="0"/>
        <v/>
      </c>
      <c r="Q28" s="25"/>
      <c r="R28" s="2"/>
      <c r="S28" s="25"/>
      <c r="T28" s="2"/>
      <c r="U28" s="234"/>
      <c r="V28" s="237"/>
      <c r="W28" s="45"/>
    </row>
    <row r="29" spans="2:26" ht="15.95" customHeight="1" x14ac:dyDescent="0.15">
      <c r="B29" s="226"/>
      <c r="C29" s="54">
        <v>25</v>
      </c>
      <c r="D29" s="55" t="s">
        <v>34</v>
      </c>
      <c r="E29" s="95"/>
      <c r="F29" s="96"/>
      <c r="G29" s="124"/>
      <c r="H29" s="97"/>
      <c r="I29" s="98"/>
      <c r="J29" s="125"/>
      <c r="K29" s="100"/>
      <c r="L29" s="34" t="e">
        <f>(E29-$E$25-$Y$21)/$Y$20</f>
        <v>#DIV/0!</v>
      </c>
      <c r="M29" s="231"/>
      <c r="N29" s="223"/>
      <c r="P29" s="2" t="str">
        <f t="shared" si="0"/>
        <v/>
      </c>
      <c r="Q29" s="25"/>
      <c r="R29" s="2"/>
      <c r="S29" s="25"/>
      <c r="T29" s="2"/>
      <c r="U29" s="234"/>
      <c r="V29" s="237"/>
      <c r="W29" s="45"/>
    </row>
    <row r="30" spans="2:26" ht="15.95" customHeight="1" thickBot="1" x14ac:dyDescent="0.2">
      <c r="B30" s="226"/>
      <c r="C30" s="56">
        <v>26</v>
      </c>
      <c r="D30" s="57" t="s">
        <v>35</v>
      </c>
      <c r="E30" s="101"/>
      <c r="F30" s="102"/>
      <c r="G30" s="122"/>
      <c r="H30" s="103"/>
      <c r="I30" s="104"/>
      <c r="J30" s="126"/>
      <c r="K30" s="106"/>
      <c r="L30" s="35" t="e">
        <f>(E30-$E$25-$Y$21)/$Y$20</f>
        <v>#DIV/0!</v>
      </c>
      <c r="M30" s="232"/>
      <c r="N30" s="224"/>
      <c r="P30" s="3" t="str">
        <f t="shared" si="0"/>
        <v/>
      </c>
      <c r="Q30" s="26"/>
      <c r="R30" s="3"/>
      <c r="S30" s="26"/>
      <c r="T30" s="3"/>
      <c r="U30" s="235"/>
      <c r="V30" s="238"/>
      <c r="W30" s="46"/>
    </row>
    <row r="31" spans="2:26" ht="15.95" customHeight="1" thickBot="1" x14ac:dyDescent="0.2">
      <c r="B31" s="226"/>
      <c r="C31" s="50">
        <v>27</v>
      </c>
      <c r="D31" s="51" t="s">
        <v>28</v>
      </c>
      <c r="E31" s="85"/>
      <c r="F31" s="107"/>
      <c r="G31" s="83"/>
      <c r="H31" s="84"/>
      <c r="I31" s="86"/>
      <c r="J31" s="127"/>
      <c r="K31" s="88"/>
      <c r="L31" s="4"/>
      <c r="M31" s="4"/>
      <c r="N31" s="47"/>
      <c r="P31" s="16" t="str">
        <f t="shared" si="0"/>
        <v/>
      </c>
      <c r="Q31" s="38"/>
      <c r="R31" s="4"/>
      <c r="S31" s="23"/>
      <c r="T31" s="4"/>
      <c r="U31" s="23"/>
      <c r="V31" s="4"/>
      <c r="W31" s="47"/>
    </row>
    <row r="32" spans="2:26" ht="15.95" customHeight="1" thickBot="1" x14ac:dyDescent="0.2">
      <c r="B32" s="229"/>
      <c r="C32" s="58">
        <v>28</v>
      </c>
      <c r="D32" s="59" t="s">
        <v>0</v>
      </c>
      <c r="E32" s="108"/>
      <c r="F32" s="109"/>
      <c r="G32" s="115"/>
      <c r="H32" s="110"/>
      <c r="I32" s="111"/>
      <c r="J32" s="128"/>
      <c r="K32" s="113"/>
      <c r="L32" s="6"/>
      <c r="M32" s="6"/>
      <c r="N32" s="48"/>
      <c r="P32" s="38" t="str">
        <f t="shared" si="0"/>
        <v/>
      </c>
      <c r="Q32" s="42"/>
      <c r="R32" s="6"/>
      <c r="S32" s="27"/>
      <c r="T32" s="6"/>
      <c r="U32" s="27"/>
      <c r="V32" s="6"/>
      <c r="W32" s="48"/>
    </row>
    <row r="33" spans="1:26" ht="15.95" customHeight="1" thickBot="1" x14ac:dyDescent="0.2">
      <c r="B33" s="225" t="s">
        <v>15</v>
      </c>
      <c r="C33" s="50">
        <v>29</v>
      </c>
      <c r="D33" s="51" t="s">
        <v>0</v>
      </c>
      <c r="E33" s="116"/>
      <c r="F33" s="117"/>
      <c r="G33" s="83"/>
      <c r="H33" s="84"/>
      <c r="I33" s="86"/>
      <c r="J33" s="127"/>
      <c r="K33" s="88"/>
      <c r="L33" s="4"/>
      <c r="M33" s="4"/>
      <c r="N33" s="47"/>
      <c r="P33" s="18" t="str">
        <f t="shared" si="0"/>
        <v/>
      </c>
      <c r="Q33" s="38"/>
      <c r="R33" s="4"/>
      <c r="S33" s="23"/>
      <c r="T33" s="4"/>
      <c r="U33" s="23"/>
      <c r="V33" s="4"/>
      <c r="W33" s="47"/>
      <c r="X33" s="218" t="s">
        <v>49</v>
      </c>
      <c r="Y33" s="219"/>
      <c r="Z33" s="76" t="s">
        <v>62</v>
      </c>
    </row>
    <row r="34" spans="1:26" ht="15.95" customHeight="1" x14ac:dyDescent="0.15">
      <c r="B34" s="226"/>
      <c r="C34" s="52">
        <v>30</v>
      </c>
      <c r="D34" s="53" t="s">
        <v>27</v>
      </c>
      <c r="E34" s="89"/>
      <c r="F34" s="90"/>
      <c r="G34" s="123"/>
      <c r="H34" s="91"/>
      <c r="I34" s="92"/>
      <c r="J34" s="129"/>
      <c r="K34" s="94"/>
      <c r="L34" s="5"/>
      <c r="M34" s="5"/>
      <c r="N34" s="44"/>
      <c r="P34" s="5" t="str">
        <f t="shared" si="0"/>
        <v/>
      </c>
      <c r="Q34" s="24"/>
      <c r="R34" s="63">
        <f>(F34/Z34)-1</f>
        <v>-1</v>
      </c>
      <c r="S34" s="24"/>
      <c r="T34" s="5"/>
      <c r="U34" s="24"/>
      <c r="V34" s="5"/>
      <c r="W34" s="44"/>
      <c r="X34" s="31" t="s">
        <v>24</v>
      </c>
      <c r="Y34" s="21" t="e">
        <f>SLOPE(E34:E37,Z34:Z37)</f>
        <v>#DIV/0!</v>
      </c>
      <c r="Z34" s="81">
        <f>Z20</f>
        <v>2</v>
      </c>
    </row>
    <row r="35" spans="1:26" ht="15.95" customHeight="1" thickBot="1" x14ac:dyDescent="0.2">
      <c r="B35" s="226"/>
      <c r="C35" s="54">
        <v>31</v>
      </c>
      <c r="D35" s="55" t="s">
        <v>28</v>
      </c>
      <c r="E35" s="95"/>
      <c r="F35" s="96"/>
      <c r="G35" s="124"/>
      <c r="H35" s="97"/>
      <c r="I35" s="124"/>
      <c r="J35" s="125"/>
      <c r="K35" s="100"/>
      <c r="L35" s="2"/>
      <c r="M35" s="2"/>
      <c r="N35" s="45"/>
      <c r="P35" s="2" t="str">
        <f t="shared" si="0"/>
        <v/>
      </c>
      <c r="Q35" s="25"/>
      <c r="R35" s="66">
        <f>(F35/Z35)-1</f>
        <v>-1</v>
      </c>
      <c r="S35" s="25"/>
      <c r="T35" s="2"/>
      <c r="U35" s="25"/>
      <c r="V35" s="2"/>
      <c r="W35" s="45"/>
      <c r="X35" s="32" t="s">
        <v>25</v>
      </c>
      <c r="Y35" s="22" t="e">
        <f>INTERCEPT(E34:E37,Z34:Z37)</f>
        <v>#DIV/0!</v>
      </c>
      <c r="Z35" s="81">
        <f t="shared" ref="Z35:Z37" si="3">Z21</f>
        <v>5</v>
      </c>
    </row>
    <row r="36" spans="1:26" ht="15.95" customHeight="1" x14ac:dyDescent="0.15">
      <c r="B36" s="226"/>
      <c r="C36" s="54">
        <v>32</v>
      </c>
      <c r="D36" s="55" t="s">
        <v>29</v>
      </c>
      <c r="E36" s="95"/>
      <c r="F36" s="96"/>
      <c r="G36" s="124"/>
      <c r="H36" s="97"/>
      <c r="I36" s="124"/>
      <c r="J36" s="125"/>
      <c r="K36" s="100"/>
      <c r="L36" s="2"/>
      <c r="M36" s="2"/>
      <c r="N36" s="45"/>
      <c r="P36" s="2" t="str">
        <f t="shared" si="0"/>
        <v/>
      </c>
      <c r="Q36" s="25"/>
      <c r="R36" s="66">
        <f>(F36/Z36)-1</f>
        <v>-1</v>
      </c>
      <c r="S36" s="25"/>
      <c r="T36" s="2"/>
      <c r="U36" s="25"/>
      <c r="V36" s="2"/>
      <c r="W36" s="45"/>
      <c r="X36" s="130"/>
      <c r="Y36" s="130"/>
      <c r="Z36" s="81">
        <f t="shared" si="3"/>
        <v>10</v>
      </c>
    </row>
    <row r="37" spans="1:26" ht="15.95" customHeight="1" thickBot="1" x14ac:dyDescent="0.2">
      <c r="B37" s="226"/>
      <c r="C37" s="56">
        <v>33</v>
      </c>
      <c r="D37" s="57" t="s">
        <v>30</v>
      </c>
      <c r="E37" s="101"/>
      <c r="F37" s="102"/>
      <c r="G37" s="122"/>
      <c r="H37" s="103"/>
      <c r="I37" s="122"/>
      <c r="J37" s="126"/>
      <c r="K37" s="106"/>
      <c r="L37" s="3"/>
      <c r="M37" s="3"/>
      <c r="N37" s="46"/>
      <c r="P37" s="3" t="str">
        <f t="shared" si="0"/>
        <v/>
      </c>
      <c r="Q37" s="26"/>
      <c r="R37" s="69">
        <f>(F37/Z37)-1</f>
        <v>-1</v>
      </c>
      <c r="S37" s="26"/>
      <c r="T37" s="3"/>
      <c r="U37" s="26"/>
      <c r="V37" s="3"/>
      <c r="W37" s="46"/>
      <c r="X37" s="130"/>
      <c r="Y37" s="130"/>
      <c r="Z37" s="82">
        <f t="shared" si="3"/>
        <v>20</v>
      </c>
    </row>
    <row r="38" spans="1:26" ht="15.95" customHeight="1" thickBot="1" x14ac:dyDescent="0.2">
      <c r="B38" s="226"/>
      <c r="C38" s="50">
        <v>34</v>
      </c>
      <c r="D38" s="51" t="s">
        <v>0</v>
      </c>
      <c r="E38" s="85"/>
      <c r="F38" s="107"/>
      <c r="G38" s="83"/>
      <c r="H38" s="84"/>
      <c r="I38" s="83"/>
      <c r="J38" s="127"/>
      <c r="K38" s="214"/>
      <c r="L38" s="4"/>
      <c r="M38" s="4"/>
      <c r="N38" s="47"/>
      <c r="P38" s="16" t="str">
        <f t="shared" si="0"/>
        <v/>
      </c>
      <c r="Q38" s="38" t="e">
        <f>E38/E34</f>
        <v>#DIV/0!</v>
      </c>
      <c r="R38" s="4"/>
      <c r="S38" s="23"/>
      <c r="T38" s="4"/>
      <c r="U38" s="23"/>
      <c r="V38" s="4"/>
      <c r="W38" s="47"/>
    </row>
    <row r="39" spans="1:26" ht="15.95" customHeight="1" thickBot="1" x14ac:dyDescent="0.2">
      <c r="B39" s="226"/>
      <c r="C39" s="58">
        <v>35</v>
      </c>
      <c r="D39" s="59" t="s">
        <v>2</v>
      </c>
      <c r="E39" s="108"/>
      <c r="F39" s="109"/>
      <c r="G39" s="115"/>
      <c r="H39" s="110"/>
      <c r="I39" s="115"/>
      <c r="J39" s="128"/>
      <c r="K39" s="113"/>
      <c r="L39" s="18"/>
      <c r="M39" s="6"/>
      <c r="N39" s="48"/>
      <c r="P39" s="38" t="str">
        <f t="shared" si="0"/>
        <v/>
      </c>
      <c r="Q39" s="42"/>
      <c r="R39" s="6"/>
      <c r="S39" s="27"/>
      <c r="T39" s="6"/>
      <c r="U39" s="27"/>
      <c r="V39" s="6"/>
      <c r="W39" s="48"/>
    </row>
    <row r="40" spans="1:26" ht="15.95" customHeight="1" x14ac:dyDescent="0.15">
      <c r="B40" s="226"/>
      <c r="C40" s="52">
        <v>36</v>
      </c>
      <c r="D40" s="53" t="s">
        <v>32</v>
      </c>
      <c r="E40" s="89"/>
      <c r="F40" s="90"/>
      <c r="G40" s="123"/>
      <c r="H40" s="91"/>
      <c r="I40" s="123"/>
      <c r="J40" s="129"/>
      <c r="K40" s="94"/>
      <c r="L40" s="33" t="e">
        <f>(E40-$E$39-$Y$35)/$Y$34</f>
        <v>#DIV/0!</v>
      </c>
      <c r="M40" s="230" t="e">
        <f>AVERAGE(L40:L44)</f>
        <v>#DIV/0!</v>
      </c>
      <c r="N40" s="222" t="e">
        <f>STDEVA(L40:L44)/M40</f>
        <v>#DIV/0!</v>
      </c>
      <c r="P40" s="18" t="str">
        <f t="shared" si="0"/>
        <v/>
      </c>
      <c r="Q40" s="39"/>
      <c r="R40" s="5"/>
      <c r="S40" s="24"/>
      <c r="T40" s="5"/>
      <c r="U40" s="233" t="e">
        <f>ABS((AVERAGE(L40:L44)/$G$2-1))</f>
        <v>#DIV/0!</v>
      </c>
      <c r="V40" s="236" t="e">
        <f>(STDEVA(L40:L44)/M40)</f>
        <v>#DIV/0!</v>
      </c>
      <c r="W40" s="44"/>
    </row>
    <row r="41" spans="1:26" ht="15.95" customHeight="1" x14ac:dyDescent="0.15">
      <c r="B41" s="226"/>
      <c r="C41" s="54">
        <v>37</v>
      </c>
      <c r="D41" s="55" t="s">
        <v>31</v>
      </c>
      <c r="E41" s="95"/>
      <c r="F41" s="96"/>
      <c r="G41" s="124"/>
      <c r="H41" s="97"/>
      <c r="I41" s="124"/>
      <c r="J41" s="125"/>
      <c r="K41" s="100"/>
      <c r="L41" s="34" t="e">
        <f>(E41-$E$39-$Y$35)/$Y$34</f>
        <v>#DIV/0!</v>
      </c>
      <c r="M41" s="231"/>
      <c r="N41" s="223"/>
      <c r="P41" s="4" t="str">
        <f t="shared" si="0"/>
        <v/>
      </c>
      <c r="Q41" s="40"/>
      <c r="R41" s="2"/>
      <c r="S41" s="25"/>
      <c r="T41" s="2"/>
      <c r="U41" s="234"/>
      <c r="V41" s="237"/>
      <c r="W41" s="45"/>
    </row>
    <row r="42" spans="1:26" ht="15.95" customHeight="1" x14ac:dyDescent="0.15">
      <c r="B42" s="226"/>
      <c r="C42" s="54">
        <v>38</v>
      </c>
      <c r="D42" s="55" t="s">
        <v>33</v>
      </c>
      <c r="E42" s="95"/>
      <c r="F42" s="96"/>
      <c r="G42" s="124"/>
      <c r="H42" s="97"/>
      <c r="I42" s="124"/>
      <c r="J42" s="125"/>
      <c r="K42" s="100"/>
      <c r="L42" s="34" t="e">
        <f>(E42-$E$39-$Y$35)/$Y$34</f>
        <v>#DIV/0!</v>
      </c>
      <c r="M42" s="231"/>
      <c r="N42" s="223"/>
      <c r="P42" s="4" t="str">
        <f t="shared" si="0"/>
        <v/>
      </c>
      <c r="Q42" s="40"/>
      <c r="R42" s="2"/>
      <c r="S42" s="25"/>
      <c r="T42" s="2"/>
      <c r="U42" s="234"/>
      <c r="V42" s="237"/>
      <c r="W42" s="45"/>
    </row>
    <row r="43" spans="1:26" ht="15.95" customHeight="1" x14ac:dyDescent="0.15">
      <c r="B43" s="226"/>
      <c r="C43" s="54">
        <v>39</v>
      </c>
      <c r="D43" s="55" t="s">
        <v>34</v>
      </c>
      <c r="E43" s="95"/>
      <c r="F43" s="96"/>
      <c r="G43" s="124"/>
      <c r="H43" s="97"/>
      <c r="I43" s="124"/>
      <c r="J43" s="125"/>
      <c r="K43" s="100"/>
      <c r="L43" s="34" t="e">
        <f>(E43-$E$39-$Y$35)/$Y$34</f>
        <v>#DIV/0!</v>
      </c>
      <c r="M43" s="231"/>
      <c r="N43" s="223"/>
      <c r="P43" s="4" t="str">
        <f t="shared" si="0"/>
        <v/>
      </c>
      <c r="Q43" s="40"/>
      <c r="R43" s="2"/>
      <c r="S43" s="25"/>
      <c r="T43" s="2"/>
      <c r="U43" s="234"/>
      <c r="V43" s="237"/>
      <c r="W43" s="45"/>
    </row>
    <row r="44" spans="1:26" ht="15.95" customHeight="1" thickBot="1" x14ac:dyDescent="0.2">
      <c r="B44" s="226"/>
      <c r="C44" s="56">
        <v>40</v>
      </c>
      <c r="D44" s="57" t="s">
        <v>35</v>
      </c>
      <c r="E44" s="101"/>
      <c r="F44" s="102"/>
      <c r="G44" s="122"/>
      <c r="H44" s="103"/>
      <c r="I44" s="122"/>
      <c r="J44" s="126"/>
      <c r="K44" s="106"/>
      <c r="L44" s="35" t="e">
        <f>(E44-$E$39-$Y$35)/$Y$34</f>
        <v>#DIV/0!</v>
      </c>
      <c r="M44" s="232"/>
      <c r="N44" s="224"/>
      <c r="P44" s="16" t="str">
        <f t="shared" si="0"/>
        <v/>
      </c>
      <c r="Q44" s="41"/>
      <c r="R44" s="3"/>
      <c r="S44" s="26"/>
      <c r="T44" s="3"/>
      <c r="U44" s="235"/>
      <c r="V44" s="238"/>
      <c r="W44" s="46"/>
    </row>
    <row r="45" spans="1:26" ht="15.95" customHeight="1" thickBot="1" x14ac:dyDescent="0.2">
      <c r="B45" s="226"/>
      <c r="C45" s="50">
        <v>41</v>
      </c>
      <c r="D45" s="51" t="s">
        <v>28</v>
      </c>
      <c r="E45" s="85"/>
      <c r="F45" s="107"/>
      <c r="G45" s="83"/>
      <c r="H45" s="84"/>
      <c r="I45" s="83"/>
      <c r="J45" s="127"/>
      <c r="K45" s="88"/>
      <c r="L45" s="4"/>
      <c r="M45" s="4"/>
      <c r="N45" s="47"/>
      <c r="P45" s="38" t="str">
        <f t="shared" si="0"/>
        <v/>
      </c>
      <c r="Q45" s="38"/>
      <c r="R45" s="4"/>
      <c r="S45" s="23"/>
      <c r="T45" s="4"/>
      <c r="U45" s="23"/>
      <c r="V45" s="4"/>
      <c r="W45" s="47"/>
    </row>
    <row r="46" spans="1:26" ht="15.95" customHeight="1" thickBot="1" x14ac:dyDescent="0.2">
      <c r="B46" s="229"/>
      <c r="C46" s="58">
        <v>42</v>
      </c>
      <c r="D46" s="59" t="s">
        <v>0</v>
      </c>
      <c r="E46" s="108"/>
      <c r="F46" s="109"/>
      <c r="G46" s="115"/>
      <c r="H46" s="110"/>
      <c r="I46" s="115"/>
      <c r="J46" s="128"/>
      <c r="K46" s="113"/>
      <c r="L46" s="6"/>
      <c r="M46" s="6"/>
      <c r="N46" s="48"/>
      <c r="P46" s="6" t="str">
        <f t="shared" si="0"/>
        <v/>
      </c>
      <c r="Q46" s="42"/>
      <c r="R46" s="6"/>
      <c r="S46" s="27"/>
      <c r="T46" s="6"/>
      <c r="U46" s="27"/>
      <c r="V46" s="6"/>
      <c r="W46" s="48"/>
    </row>
    <row r="47" spans="1:26" s="138" customFormat="1" ht="15.95" customHeight="1" thickBot="1" x14ac:dyDescent="0.2">
      <c r="A47" s="137"/>
      <c r="P47" s="71">
        <f>COUNTIF(P6:P46,"○")</f>
        <v>0</v>
      </c>
      <c r="Q47" s="76"/>
      <c r="R47" s="72" t="s">
        <v>36</v>
      </c>
      <c r="S47" s="77" t="e">
        <f>SUM(S6:S9)</f>
        <v>#DIV/0!</v>
      </c>
      <c r="T47" s="73" t="e">
        <f>SUM(T6:T9)</f>
        <v>#DIV/0!</v>
      </c>
      <c r="U47" s="77" t="e">
        <f>SUM(U12:U44)</f>
        <v>#DIV/0!</v>
      </c>
      <c r="V47" s="73" t="e">
        <f>SUM(V12:V44)</f>
        <v>#DIV/0!</v>
      </c>
      <c r="W47" s="78" t="e">
        <f>W5</f>
        <v>#DIV/0!</v>
      </c>
    </row>
    <row r="48" spans="1:26" s="138" customFormat="1" x14ac:dyDescent="0.15">
      <c r="A48" s="137"/>
    </row>
    <row r="49" spans="1:1" s="138" customFormat="1" x14ac:dyDescent="0.15">
      <c r="A49" s="137"/>
    </row>
    <row r="50" spans="1:1" s="138" customFormat="1" x14ac:dyDescent="0.15">
      <c r="A50" s="137"/>
    </row>
    <row r="51" spans="1:1" s="138" customFormat="1" x14ac:dyDescent="0.15">
      <c r="A51" s="137"/>
    </row>
    <row r="52" spans="1:1" s="138" customFormat="1" x14ac:dyDescent="0.15">
      <c r="A52" s="137"/>
    </row>
    <row r="53" spans="1:1" s="138" customFormat="1" x14ac:dyDescent="0.15">
      <c r="A53" s="137"/>
    </row>
    <row r="54" spans="1:1" s="138" customFormat="1" x14ac:dyDescent="0.15">
      <c r="A54" s="137"/>
    </row>
    <row r="55" spans="1:1" s="138" customFormat="1" x14ac:dyDescent="0.15">
      <c r="A55" s="137"/>
    </row>
    <row r="56" spans="1:1" s="138" customFormat="1" x14ac:dyDescent="0.15">
      <c r="A56" s="137"/>
    </row>
    <row r="57" spans="1:1" s="138" customFormat="1" x14ac:dyDescent="0.15">
      <c r="A57" s="137"/>
    </row>
    <row r="58" spans="1:1" s="138" customFormat="1" x14ac:dyDescent="0.15">
      <c r="A58" s="137"/>
    </row>
    <row r="59" spans="1:1" s="138" customFormat="1" x14ac:dyDescent="0.15">
      <c r="A59" s="137"/>
    </row>
    <row r="60" spans="1:1" s="138" customFormat="1" x14ac:dyDescent="0.15">
      <c r="A60" s="137"/>
    </row>
    <row r="61" spans="1:1" s="138" customFormat="1" x14ac:dyDescent="0.15">
      <c r="A61" s="137"/>
    </row>
    <row r="62" spans="1:1" s="138" customFormat="1" x14ac:dyDescent="0.15">
      <c r="A62" s="137"/>
    </row>
    <row r="63" spans="1:1" s="138" customFormat="1" x14ac:dyDescent="0.15">
      <c r="A63" s="137"/>
    </row>
    <row r="64" spans="1:1" s="138" customFormat="1" x14ac:dyDescent="0.15">
      <c r="A64" s="137"/>
    </row>
    <row r="65" spans="1:31" s="138" customFormat="1" x14ac:dyDescent="0.15">
      <c r="A65" s="137"/>
    </row>
    <row r="66" spans="1:31" s="138" customFormat="1" x14ac:dyDescent="0.15">
      <c r="A66" s="137"/>
    </row>
    <row r="67" spans="1:31" s="138" customFormat="1" x14ac:dyDescent="0.15">
      <c r="A67" s="137"/>
    </row>
    <row r="68" spans="1:31" s="138" customFormat="1" x14ac:dyDescent="0.15">
      <c r="A68" s="137"/>
    </row>
    <row r="69" spans="1:31" s="138" customFormat="1" x14ac:dyDescent="0.15">
      <c r="A69" s="137"/>
    </row>
    <row r="70" spans="1:31" s="138" customFormat="1" x14ac:dyDescent="0.15">
      <c r="A70" s="137"/>
    </row>
    <row r="71" spans="1:31" s="138" customFormat="1" x14ac:dyDescent="0.15">
      <c r="A71" s="137"/>
    </row>
    <row r="72" spans="1:31" s="138" customFormat="1" x14ac:dyDescent="0.15">
      <c r="A72" s="137"/>
    </row>
    <row r="73" spans="1:31" s="138" customFormat="1" x14ac:dyDescent="0.15">
      <c r="A73" s="137"/>
    </row>
    <row r="74" spans="1:31" s="130" customFormat="1" x14ac:dyDescent="0.15">
      <c r="A74" s="137"/>
      <c r="O74" s="138"/>
      <c r="X74" s="138"/>
      <c r="Y74" s="138"/>
      <c r="Z74" s="138"/>
      <c r="AA74" s="138"/>
      <c r="AB74" s="138"/>
      <c r="AC74" s="138"/>
      <c r="AD74" s="138"/>
      <c r="AE74" s="138"/>
    </row>
    <row r="75" spans="1:31" s="130" customFormat="1" x14ac:dyDescent="0.15">
      <c r="A75" s="137"/>
      <c r="O75" s="138"/>
      <c r="X75" s="138"/>
      <c r="Y75" s="138"/>
      <c r="Z75" s="138"/>
      <c r="AA75" s="138"/>
      <c r="AB75" s="138"/>
      <c r="AC75" s="138"/>
      <c r="AD75" s="138"/>
      <c r="AE75" s="138"/>
    </row>
    <row r="76" spans="1:31" s="130" customFormat="1" x14ac:dyDescent="0.15">
      <c r="A76" s="137"/>
      <c r="O76" s="138"/>
      <c r="X76" s="138"/>
      <c r="Y76" s="138"/>
      <c r="Z76" s="138"/>
      <c r="AA76" s="138"/>
      <c r="AB76" s="138"/>
      <c r="AC76" s="138"/>
      <c r="AD76" s="138"/>
      <c r="AE76" s="138"/>
    </row>
    <row r="77" spans="1:31" s="130" customFormat="1" x14ac:dyDescent="0.15">
      <c r="A77" s="137"/>
      <c r="O77" s="138"/>
      <c r="X77" s="138"/>
      <c r="Y77" s="138"/>
      <c r="Z77" s="138"/>
      <c r="AA77" s="138"/>
      <c r="AB77" s="138"/>
      <c r="AC77" s="138"/>
      <c r="AD77" s="138"/>
      <c r="AE77" s="138"/>
    </row>
    <row r="78" spans="1:31" s="130" customFormat="1" x14ac:dyDescent="0.15">
      <c r="A78" s="137"/>
      <c r="O78" s="138"/>
      <c r="X78" s="138"/>
      <c r="Y78" s="138"/>
      <c r="Z78" s="138"/>
      <c r="AA78" s="138"/>
      <c r="AB78" s="138"/>
      <c r="AC78" s="138"/>
      <c r="AD78" s="138"/>
      <c r="AE78" s="138"/>
    </row>
    <row r="79" spans="1:31" s="130" customFormat="1" x14ac:dyDescent="0.15">
      <c r="A79" s="137"/>
      <c r="O79" s="138"/>
      <c r="X79" s="138"/>
      <c r="Y79" s="138"/>
      <c r="Z79" s="138"/>
      <c r="AA79" s="138"/>
      <c r="AB79" s="138"/>
      <c r="AC79" s="138"/>
      <c r="AD79" s="138"/>
      <c r="AE79" s="138"/>
    </row>
    <row r="80" spans="1:31" s="130" customFormat="1" x14ac:dyDescent="0.15">
      <c r="A80" s="137"/>
      <c r="O80" s="138"/>
      <c r="X80" s="138"/>
      <c r="Y80" s="138"/>
      <c r="Z80" s="138"/>
      <c r="AA80" s="138"/>
      <c r="AB80" s="138"/>
      <c r="AC80" s="138"/>
      <c r="AD80" s="138"/>
      <c r="AE80" s="138"/>
    </row>
    <row r="81" spans="1:31" s="130" customFormat="1" x14ac:dyDescent="0.15">
      <c r="A81" s="137"/>
      <c r="O81" s="138"/>
      <c r="X81" s="138"/>
      <c r="Y81" s="138"/>
      <c r="Z81" s="138"/>
      <c r="AA81" s="138"/>
      <c r="AB81" s="138"/>
      <c r="AC81" s="138"/>
      <c r="AD81" s="138"/>
      <c r="AE81" s="138"/>
    </row>
    <row r="82" spans="1:31" s="130" customFormat="1" x14ac:dyDescent="0.15">
      <c r="A82" s="137"/>
      <c r="O82" s="138"/>
      <c r="X82" s="138"/>
      <c r="Y82" s="138"/>
      <c r="Z82" s="138"/>
      <c r="AA82" s="138"/>
      <c r="AB82" s="138"/>
      <c r="AC82" s="138"/>
      <c r="AD82" s="138"/>
      <c r="AE82" s="138"/>
    </row>
    <row r="83" spans="1:31" s="130" customFormat="1" x14ac:dyDescent="0.15">
      <c r="A83" s="137"/>
      <c r="O83" s="138"/>
      <c r="X83" s="138"/>
      <c r="Y83" s="138"/>
      <c r="Z83" s="138"/>
      <c r="AA83" s="138"/>
      <c r="AB83" s="138"/>
      <c r="AC83" s="138"/>
      <c r="AD83" s="138"/>
      <c r="AE83" s="138"/>
    </row>
    <row r="84" spans="1:31" s="130" customFormat="1" x14ac:dyDescent="0.15">
      <c r="A84" s="137"/>
      <c r="O84" s="138"/>
      <c r="X84" s="138"/>
      <c r="Y84" s="138"/>
      <c r="Z84" s="138"/>
      <c r="AA84" s="138"/>
      <c r="AB84" s="138"/>
      <c r="AC84" s="138"/>
      <c r="AD84" s="138"/>
      <c r="AE84" s="138"/>
    </row>
    <row r="85" spans="1:31" s="130" customFormat="1" x14ac:dyDescent="0.15">
      <c r="A85" s="137"/>
      <c r="O85" s="138"/>
      <c r="X85" s="138"/>
      <c r="Y85" s="138"/>
      <c r="Z85" s="138"/>
      <c r="AA85" s="138"/>
      <c r="AB85" s="138"/>
      <c r="AC85" s="138"/>
      <c r="AD85" s="138"/>
      <c r="AE85" s="138"/>
    </row>
    <row r="86" spans="1:31" s="130" customFormat="1" x14ac:dyDescent="0.15">
      <c r="A86" s="137"/>
      <c r="O86" s="138"/>
      <c r="X86" s="138"/>
      <c r="Y86" s="138"/>
      <c r="Z86" s="138"/>
      <c r="AA86" s="138"/>
      <c r="AB86" s="138"/>
      <c r="AC86" s="138"/>
      <c r="AD86" s="138"/>
      <c r="AE86" s="138"/>
    </row>
    <row r="87" spans="1:31" s="130" customFormat="1" x14ac:dyDescent="0.15">
      <c r="A87" s="137"/>
      <c r="O87" s="138"/>
      <c r="X87" s="138"/>
      <c r="Y87" s="138"/>
      <c r="Z87" s="138"/>
      <c r="AA87" s="138"/>
      <c r="AB87" s="138"/>
      <c r="AC87" s="138"/>
      <c r="AD87" s="138"/>
      <c r="AE87" s="138"/>
    </row>
    <row r="88" spans="1:31" s="130" customFormat="1" x14ac:dyDescent="0.15">
      <c r="A88" s="137"/>
      <c r="O88" s="138"/>
      <c r="X88" s="138"/>
      <c r="Y88" s="138"/>
      <c r="Z88" s="138"/>
      <c r="AA88" s="138"/>
      <c r="AB88" s="138"/>
      <c r="AC88" s="138"/>
      <c r="AD88" s="138"/>
      <c r="AE88" s="138"/>
    </row>
    <row r="89" spans="1:31" s="130" customFormat="1" x14ac:dyDescent="0.15">
      <c r="A89" s="137"/>
      <c r="O89" s="138"/>
      <c r="X89" s="138"/>
      <c r="Y89" s="138"/>
      <c r="Z89" s="138"/>
      <c r="AA89" s="138"/>
      <c r="AB89" s="138"/>
      <c r="AC89" s="138"/>
      <c r="AD89" s="138"/>
      <c r="AE89" s="138"/>
    </row>
    <row r="90" spans="1:31" s="130" customFormat="1" x14ac:dyDescent="0.15">
      <c r="A90" s="137"/>
      <c r="O90" s="138"/>
      <c r="X90" s="138"/>
      <c r="Y90" s="138"/>
      <c r="Z90" s="138"/>
      <c r="AA90" s="138"/>
      <c r="AB90" s="138"/>
      <c r="AC90" s="138"/>
      <c r="AD90" s="138"/>
      <c r="AE90" s="138"/>
    </row>
    <row r="91" spans="1:31" s="130" customFormat="1" x14ac:dyDescent="0.15">
      <c r="A91" s="137"/>
      <c r="O91" s="138"/>
      <c r="X91" s="138"/>
      <c r="Y91" s="138"/>
      <c r="Z91" s="138"/>
      <c r="AA91" s="138"/>
      <c r="AB91" s="138"/>
      <c r="AC91" s="138"/>
      <c r="AD91" s="138"/>
      <c r="AE91" s="138"/>
    </row>
    <row r="92" spans="1:31" s="130" customFormat="1" x14ac:dyDescent="0.15">
      <c r="A92" s="137"/>
      <c r="O92" s="138"/>
      <c r="X92" s="138"/>
      <c r="Y92" s="138"/>
      <c r="Z92" s="138"/>
      <c r="AA92" s="138"/>
      <c r="AB92" s="138"/>
      <c r="AC92" s="138"/>
      <c r="AD92" s="138"/>
      <c r="AE92" s="138"/>
    </row>
    <row r="93" spans="1:31" s="130" customFormat="1" x14ac:dyDescent="0.15">
      <c r="A93" s="137"/>
      <c r="O93" s="138"/>
      <c r="X93" s="138"/>
      <c r="Y93" s="138"/>
      <c r="Z93" s="138"/>
      <c r="AA93" s="138"/>
      <c r="AB93" s="138"/>
      <c r="AC93" s="138"/>
      <c r="AD93" s="138"/>
      <c r="AE93" s="138"/>
    </row>
    <row r="94" spans="1:31" s="130" customFormat="1" x14ac:dyDescent="0.15">
      <c r="A94" s="137"/>
      <c r="O94" s="138"/>
      <c r="X94" s="138"/>
      <c r="Y94" s="138"/>
      <c r="Z94" s="138"/>
      <c r="AA94" s="138"/>
      <c r="AB94" s="138"/>
      <c r="AC94" s="138"/>
      <c r="AD94" s="138"/>
      <c r="AE94" s="138"/>
    </row>
    <row r="95" spans="1:31" s="130" customFormat="1" x14ac:dyDescent="0.15">
      <c r="A95" s="137"/>
      <c r="O95" s="138"/>
      <c r="X95" s="138"/>
      <c r="Y95" s="138"/>
      <c r="Z95" s="138"/>
      <c r="AA95" s="138"/>
      <c r="AB95" s="138"/>
      <c r="AC95" s="138"/>
      <c r="AD95" s="138"/>
      <c r="AE95" s="138"/>
    </row>
    <row r="96" spans="1:31" s="130" customFormat="1" x14ac:dyDescent="0.15">
      <c r="A96" s="137"/>
      <c r="O96" s="138"/>
      <c r="X96" s="138"/>
      <c r="Y96" s="138"/>
      <c r="Z96" s="138"/>
      <c r="AA96" s="138"/>
      <c r="AB96" s="138"/>
      <c r="AC96" s="138"/>
      <c r="AD96" s="138"/>
      <c r="AE96" s="138"/>
    </row>
    <row r="97" spans="1:31" s="130" customFormat="1" x14ac:dyDescent="0.15">
      <c r="A97" s="137"/>
      <c r="O97" s="138"/>
      <c r="X97" s="138"/>
      <c r="Y97" s="138"/>
      <c r="Z97" s="138"/>
      <c r="AA97" s="138"/>
      <c r="AB97" s="138"/>
      <c r="AC97" s="138"/>
      <c r="AD97" s="138"/>
      <c r="AE97" s="138"/>
    </row>
    <row r="98" spans="1:31" s="130" customFormat="1" x14ac:dyDescent="0.15">
      <c r="A98" s="137"/>
      <c r="O98" s="138"/>
      <c r="X98" s="138"/>
      <c r="Y98" s="138"/>
      <c r="Z98" s="138"/>
      <c r="AA98" s="138"/>
      <c r="AB98" s="138"/>
      <c r="AC98" s="138"/>
      <c r="AD98" s="138"/>
      <c r="AE98" s="138"/>
    </row>
    <row r="99" spans="1:31" s="130" customFormat="1" x14ac:dyDescent="0.15">
      <c r="A99" s="137"/>
      <c r="O99" s="138"/>
      <c r="X99" s="138"/>
      <c r="Y99" s="138"/>
      <c r="Z99" s="138"/>
      <c r="AA99" s="138"/>
      <c r="AB99" s="138"/>
      <c r="AC99" s="138"/>
      <c r="AD99" s="138"/>
      <c r="AE99" s="138"/>
    </row>
    <row r="100" spans="1:31" s="130" customFormat="1" x14ac:dyDescent="0.15">
      <c r="A100" s="137"/>
      <c r="O100" s="138"/>
      <c r="X100" s="138"/>
      <c r="Y100" s="138"/>
      <c r="Z100" s="138"/>
      <c r="AA100" s="138"/>
      <c r="AB100" s="138"/>
      <c r="AC100" s="138"/>
      <c r="AD100" s="138"/>
      <c r="AE100" s="138"/>
    </row>
    <row r="101" spans="1:31" s="130" customFormat="1" x14ac:dyDescent="0.15">
      <c r="A101" s="137"/>
      <c r="O101" s="138"/>
      <c r="X101" s="138"/>
      <c r="Y101" s="138"/>
      <c r="Z101" s="138"/>
      <c r="AA101" s="138"/>
      <c r="AB101" s="138"/>
      <c r="AC101" s="138"/>
      <c r="AD101" s="138"/>
      <c r="AE101" s="138"/>
    </row>
    <row r="102" spans="1:31" s="130" customFormat="1" x14ac:dyDescent="0.15">
      <c r="A102" s="137"/>
      <c r="O102" s="138"/>
      <c r="X102" s="138"/>
      <c r="Y102" s="138"/>
      <c r="Z102" s="138"/>
      <c r="AA102" s="138"/>
      <c r="AB102" s="138"/>
      <c r="AC102" s="138"/>
      <c r="AD102" s="138"/>
      <c r="AE102" s="138"/>
    </row>
    <row r="103" spans="1:31" s="130" customFormat="1" x14ac:dyDescent="0.15">
      <c r="A103" s="137"/>
      <c r="O103" s="138"/>
      <c r="X103" s="138"/>
      <c r="Y103" s="138"/>
      <c r="Z103" s="138"/>
      <c r="AA103" s="138"/>
      <c r="AB103" s="138"/>
      <c r="AC103" s="138"/>
      <c r="AD103" s="138"/>
      <c r="AE103" s="138"/>
    </row>
    <row r="104" spans="1:31" s="130" customFormat="1" x14ac:dyDescent="0.15">
      <c r="A104" s="137"/>
      <c r="O104" s="138"/>
      <c r="X104" s="138"/>
      <c r="Y104" s="138"/>
      <c r="Z104" s="138"/>
      <c r="AA104" s="138"/>
      <c r="AB104" s="138"/>
      <c r="AC104" s="138"/>
      <c r="AD104" s="138"/>
      <c r="AE104" s="138"/>
    </row>
    <row r="105" spans="1:31" s="130" customFormat="1" x14ac:dyDescent="0.15">
      <c r="A105" s="137"/>
      <c r="O105" s="138"/>
      <c r="X105" s="138"/>
      <c r="Y105" s="138"/>
      <c r="Z105" s="138"/>
      <c r="AA105" s="138"/>
      <c r="AB105" s="138"/>
      <c r="AC105" s="138"/>
      <c r="AD105" s="138"/>
      <c r="AE105" s="138"/>
    </row>
    <row r="106" spans="1:31" s="130" customFormat="1" x14ac:dyDescent="0.15">
      <c r="A106" s="137"/>
      <c r="O106" s="138"/>
      <c r="X106" s="138"/>
      <c r="Y106" s="138"/>
      <c r="Z106" s="138"/>
      <c r="AA106" s="138"/>
      <c r="AB106" s="138"/>
      <c r="AC106" s="138"/>
      <c r="AD106" s="138"/>
      <c r="AE106" s="138"/>
    </row>
    <row r="107" spans="1:31" s="130" customFormat="1" x14ac:dyDescent="0.15">
      <c r="A107" s="137"/>
      <c r="O107" s="138"/>
      <c r="X107" s="138"/>
      <c r="Y107" s="138"/>
      <c r="Z107" s="138"/>
      <c r="AA107" s="138"/>
      <c r="AB107" s="138"/>
      <c r="AC107" s="138"/>
      <c r="AD107" s="138"/>
      <c r="AE107" s="138"/>
    </row>
    <row r="108" spans="1:31" s="130" customFormat="1" x14ac:dyDescent="0.15">
      <c r="A108" s="137"/>
      <c r="O108" s="138"/>
      <c r="X108" s="138"/>
      <c r="Y108" s="138"/>
      <c r="Z108" s="138"/>
      <c r="AA108" s="138"/>
      <c r="AB108" s="138"/>
      <c r="AC108" s="138"/>
      <c r="AD108" s="138"/>
      <c r="AE108" s="138"/>
    </row>
    <row r="109" spans="1:31" s="130" customFormat="1" x14ac:dyDescent="0.15">
      <c r="A109" s="137"/>
      <c r="O109" s="138"/>
      <c r="X109" s="138"/>
      <c r="Y109" s="138"/>
      <c r="Z109" s="138"/>
      <c r="AA109" s="138"/>
      <c r="AB109" s="138"/>
      <c r="AC109" s="138"/>
      <c r="AD109" s="138"/>
      <c r="AE109" s="138"/>
    </row>
    <row r="110" spans="1:31" s="130" customFormat="1" x14ac:dyDescent="0.15">
      <c r="A110" s="137"/>
      <c r="O110" s="138"/>
      <c r="X110" s="138"/>
      <c r="Y110" s="138"/>
      <c r="Z110" s="138"/>
      <c r="AA110" s="138"/>
      <c r="AB110" s="138"/>
      <c r="AC110" s="138"/>
      <c r="AD110" s="138"/>
      <c r="AE110" s="138"/>
    </row>
    <row r="111" spans="1:31" s="130" customFormat="1" x14ac:dyDescent="0.15">
      <c r="A111" s="137"/>
      <c r="O111" s="138"/>
      <c r="X111" s="138"/>
      <c r="Y111" s="138"/>
      <c r="Z111" s="138"/>
      <c r="AA111" s="138"/>
      <c r="AB111" s="138"/>
      <c r="AC111" s="138"/>
      <c r="AD111" s="138"/>
      <c r="AE111" s="138"/>
    </row>
    <row r="112" spans="1:31" s="130" customFormat="1" x14ac:dyDescent="0.15">
      <c r="A112" s="137"/>
      <c r="O112" s="138"/>
      <c r="X112" s="138"/>
      <c r="Y112" s="138"/>
      <c r="Z112" s="138"/>
      <c r="AA112" s="138"/>
      <c r="AB112" s="138"/>
      <c r="AC112" s="138"/>
      <c r="AD112" s="138"/>
      <c r="AE112" s="138"/>
    </row>
    <row r="113" spans="1:31" s="130" customFormat="1" x14ac:dyDescent="0.15">
      <c r="A113" s="137"/>
      <c r="O113" s="138"/>
      <c r="X113" s="138"/>
      <c r="Y113" s="138"/>
      <c r="Z113" s="138"/>
      <c r="AA113" s="138"/>
      <c r="AB113" s="138"/>
      <c r="AC113" s="138"/>
      <c r="AD113" s="138"/>
      <c r="AE113" s="138"/>
    </row>
    <row r="114" spans="1:31" s="130" customFormat="1" x14ac:dyDescent="0.15">
      <c r="A114" s="137"/>
      <c r="O114" s="138"/>
      <c r="X114" s="138"/>
      <c r="Y114" s="138"/>
      <c r="Z114" s="138"/>
      <c r="AA114" s="138"/>
      <c r="AB114" s="138"/>
      <c r="AC114" s="138"/>
      <c r="AD114" s="138"/>
      <c r="AE114" s="138"/>
    </row>
    <row r="115" spans="1:31" s="130" customFormat="1" x14ac:dyDescent="0.15">
      <c r="A115" s="137"/>
      <c r="O115" s="138"/>
      <c r="X115" s="138"/>
      <c r="Y115" s="138"/>
      <c r="Z115" s="138"/>
      <c r="AA115" s="138"/>
      <c r="AB115" s="138"/>
      <c r="AC115" s="138"/>
      <c r="AD115" s="138"/>
      <c r="AE115" s="138"/>
    </row>
    <row r="116" spans="1:31" s="130" customFormat="1" x14ac:dyDescent="0.15">
      <c r="A116" s="137"/>
      <c r="O116" s="138"/>
      <c r="X116" s="138"/>
      <c r="Y116" s="138"/>
      <c r="Z116" s="138"/>
      <c r="AA116" s="138"/>
      <c r="AB116" s="138"/>
      <c r="AC116" s="138"/>
      <c r="AD116" s="138"/>
      <c r="AE116" s="138"/>
    </row>
    <row r="117" spans="1:31" s="130" customFormat="1" x14ac:dyDescent="0.15">
      <c r="A117" s="137"/>
      <c r="O117" s="138"/>
      <c r="X117" s="138"/>
      <c r="Y117" s="138"/>
      <c r="Z117" s="138"/>
      <c r="AA117" s="138"/>
      <c r="AB117" s="138"/>
      <c r="AC117" s="138"/>
      <c r="AD117" s="138"/>
      <c r="AE117" s="138"/>
    </row>
    <row r="118" spans="1:31" s="130" customFormat="1" x14ac:dyDescent="0.15">
      <c r="A118" s="137"/>
      <c r="O118" s="138"/>
      <c r="X118" s="138"/>
      <c r="Y118" s="138"/>
      <c r="Z118" s="138"/>
      <c r="AA118" s="138"/>
      <c r="AB118" s="138"/>
      <c r="AC118" s="138"/>
      <c r="AD118" s="138"/>
      <c r="AE118" s="138"/>
    </row>
    <row r="119" spans="1:31" s="130" customFormat="1" x14ac:dyDescent="0.15">
      <c r="A119" s="137"/>
      <c r="O119" s="138"/>
      <c r="X119" s="138"/>
      <c r="Y119" s="138"/>
      <c r="Z119" s="138"/>
      <c r="AA119" s="138"/>
      <c r="AB119" s="138"/>
      <c r="AC119" s="138"/>
      <c r="AD119" s="138"/>
      <c r="AE119" s="138"/>
    </row>
    <row r="120" spans="1:31" s="130" customFormat="1" x14ac:dyDescent="0.15">
      <c r="A120" s="137"/>
      <c r="O120" s="138"/>
      <c r="X120" s="138"/>
      <c r="Y120" s="138"/>
      <c r="Z120" s="138"/>
      <c r="AA120" s="138"/>
      <c r="AB120" s="138"/>
      <c r="AC120" s="138"/>
      <c r="AD120" s="138"/>
      <c r="AE120" s="138"/>
    </row>
    <row r="121" spans="1:31" s="130" customFormat="1" x14ac:dyDescent="0.15">
      <c r="A121" s="137"/>
      <c r="O121" s="138"/>
      <c r="X121" s="138"/>
      <c r="Y121" s="138"/>
      <c r="Z121" s="138"/>
      <c r="AA121" s="138"/>
      <c r="AB121" s="138"/>
      <c r="AC121" s="138"/>
      <c r="AD121" s="138"/>
      <c r="AE121" s="138"/>
    </row>
    <row r="122" spans="1:31" s="130" customFormat="1" x14ac:dyDescent="0.15">
      <c r="A122" s="137"/>
      <c r="O122" s="138"/>
      <c r="X122" s="138"/>
      <c r="Y122" s="138"/>
      <c r="Z122" s="138"/>
      <c r="AA122" s="138"/>
      <c r="AB122" s="138"/>
      <c r="AC122" s="138"/>
      <c r="AD122" s="138"/>
      <c r="AE122" s="138"/>
    </row>
    <row r="123" spans="1:31" s="130" customFormat="1" x14ac:dyDescent="0.15">
      <c r="A123" s="137"/>
      <c r="O123" s="138"/>
      <c r="X123" s="138"/>
      <c r="Y123" s="138"/>
      <c r="Z123" s="138"/>
      <c r="AA123" s="138"/>
      <c r="AB123" s="138"/>
      <c r="AC123" s="138"/>
      <c r="AD123" s="138"/>
      <c r="AE123" s="138"/>
    </row>
    <row r="124" spans="1:31" s="130" customFormat="1" x14ac:dyDescent="0.15">
      <c r="A124" s="137"/>
      <c r="O124" s="138"/>
      <c r="X124" s="138"/>
      <c r="Y124" s="138"/>
      <c r="Z124" s="138"/>
      <c r="AA124" s="138"/>
      <c r="AB124" s="138"/>
      <c r="AC124" s="138"/>
      <c r="AD124" s="138"/>
      <c r="AE124" s="138"/>
    </row>
    <row r="125" spans="1:31" s="130" customFormat="1" x14ac:dyDescent="0.15">
      <c r="A125" s="137"/>
      <c r="O125" s="138"/>
      <c r="X125" s="138"/>
      <c r="Y125" s="138"/>
      <c r="Z125" s="138"/>
      <c r="AA125" s="138"/>
      <c r="AB125" s="138"/>
      <c r="AC125" s="138"/>
      <c r="AD125" s="138"/>
      <c r="AE125" s="138"/>
    </row>
    <row r="126" spans="1:31" s="130" customFormat="1" x14ac:dyDescent="0.15">
      <c r="A126" s="137"/>
      <c r="O126" s="138"/>
      <c r="X126" s="138"/>
      <c r="Y126" s="138"/>
      <c r="Z126" s="138"/>
      <c r="AA126" s="138"/>
      <c r="AB126" s="138"/>
      <c r="AC126" s="138"/>
      <c r="AD126" s="138"/>
      <c r="AE126" s="138"/>
    </row>
    <row r="127" spans="1:31" s="130" customFormat="1" x14ac:dyDescent="0.15">
      <c r="A127" s="137"/>
      <c r="O127" s="138"/>
      <c r="X127" s="138"/>
      <c r="Y127" s="138"/>
      <c r="Z127" s="138"/>
      <c r="AA127" s="138"/>
      <c r="AB127" s="138"/>
      <c r="AC127" s="138"/>
      <c r="AD127" s="138"/>
      <c r="AE127" s="138"/>
    </row>
    <row r="128" spans="1:31" s="130" customFormat="1" x14ac:dyDescent="0.15">
      <c r="A128" s="137"/>
      <c r="O128" s="138"/>
      <c r="X128" s="138"/>
      <c r="Y128" s="138"/>
      <c r="Z128" s="138"/>
      <c r="AA128" s="138"/>
      <c r="AB128" s="138"/>
      <c r="AC128" s="138"/>
      <c r="AD128" s="138"/>
      <c r="AE128" s="138"/>
    </row>
    <row r="129" spans="1:31" s="130" customFormat="1" x14ac:dyDescent="0.15">
      <c r="A129" s="137"/>
      <c r="O129" s="138"/>
      <c r="X129" s="138"/>
      <c r="Y129" s="138"/>
      <c r="Z129" s="138"/>
      <c r="AA129" s="138"/>
      <c r="AB129" s="138"/>
      <c r="AC129" s="138"/>
      <c r="AD129" s="138"/>
      <c r="AE129" s="138"/>
    </row>
    <row r="130" spans="1:31" s="130" customFormat="1" x14ac:dyDescent="0.15">
      <c r="A130" s="137"/>
      <c r="O130" s="138"/>
      <c r="X130" s="138"/>
      <c r="Y130" s="138"/>
      <c r="Z130" s="138"/>
      <c r="AA130" s="138"/>
      <c r="AB130" s="138"/>
      <c r="AC130" s="138"/>
      <c r="AD130" s="138"/>
      <c r="AE130" s="138"/>
    </row>
    <row r="131" spans="1:31" s="130" customFormat="1" x14ac:dyDescent="0.15">
      <c r="A131" s="137"/>
      <c r="O131" s="138"/>
      <c r="X131" s="138"/>
      <c r="Y131" s="138"/>
      <c r="Z131" s="138"/>
      <c r="AA131" s="138"/>
      <c r="AB131" s="138"/>
      <c r="AC131" s="138"/>
      <c r="AD131" s="138"/>
      <c r="AE131" s="138"/>
    </row>
    <row r="132" spans="1:31" s="130" customFormat="1" x14ac:dyDescent="0.15">
      <c r="A132" s="137"/>
      <c r="O132" s="138"/>
      <c r="X132" s="138"/>
      <c r="Y132" s="138"/>
      <c r="Z132" s="138"/>
      <c r="AA132" s="138"/>
      <c r="AB132" s="138"/>
      <c r="AC132" s="138"/>
      <c r="AD132" s="138"/>
      <c r="AE132" s="138"/>
    </row>
    <row r="133" spans="1:31" s="130" customFormat="1" x14ac:dyDescent="0.15">
      <c r="A133" s="137"/>
      <c r="O133" s="138"/>
      <c r="X133" s="138"/>
      <c r="Y133" s="138"/>
      <c r="Z133" s="138"/>
      <c r="AA133" s="138"/>
      <c r="AB133" s="138"/>
      <c r="AC133" s="138"/>
      <c r="AD133" s="138"/>
      <c r="AE133" s="138"/>
    </row>
  </sheetData>
  <sheetProtection algorithmName="SHA-512" hashValue="3nMzHh2hANZXip+VwrXTfjqQinMkMFdzbP2Fch8kcIL63ntFM4uePUrshMLNaK+jzL1ir/jeW3XoeWVkCXGkug==" saltValue="g0OwhtpXqzyh57xJT1f1hA==" spinCount="100000" sheet="1" objects="1" scenarios="1"/>
  <mergeCells count="21">
    <mergeCell ref="E2:F2"/>
    <mergeCell ref="P2:W2"/>
    <mergeCell ref="B3:N3"/>
    <mergeCell ref="B5:B18"/>
    <mergeCell ref="X5:Y5"/>
    <mergeCell ref="M12:M16"/>
    <mergeCell ref="N12:N16"/>
    <mergeCell ref="U12:U16"/>
    <mergeCell ref="V12:V16"/>
    <mergeCell ref="B19:B32"/>
    <mergeCell ref="X19:Y19"/>
    <mergeCell ref="M26:M30"/>
    <mergeCell ref="N26:N30"/>
    <mergeCell ref="U26:U30"/>
    <mergeCell ref="V26:V30"/>
    <mergeCell ref="B33:B46"/>
    <mergeCell ref="X33:Y33"/>
    <mergeCell ref="M40:M44"/>
    <mergeCell ref="N40:N44"/>
    <mergeCell ref="U40:U44"/>
    <mergeCell ref="V40:V44"/>
  </mergeCells>
  <phoneticPr fontId="2"/>
  <dataValidations count="1">
    <dataValidation type="list" errorStyle="warning" allowBlank="1" showInputMessage="1" showErrorMessage="1" sqref="K5:K46 P5:P46" xr:uid="{00000000-0002-0000-0600-000000000000}">
      <formula1>"○"</formula1>
    </dataValidation>
  </dataValidations>
  <pageMargins left="0.25" right="0.25" top="0.75" bottom="0.75" header="0.3" footer="0.3"/>
  <pageSetup paperSize="9" scale="43" orientation="landscape" r:id="rId1"/>
  <colBreaks count="1" manualBreakCount="1">
    <brk id="14" max="132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AE133"/>
  <sheetViews>
    <sheetView tabSelected="1" zoomScaleNormal="100" workbookViewId="0">
      <pane xSplit="1" ySplit="4" topLeftCell="B5" activePane="bottomRight" state="frozen"/>
      <selection activeCell="E5" sqref="E5"/>
      <selection pane="topRight" activeCell="E5" sqref="E5"/>
      <selection pane="bottomLeft" activeCell="E5" sqref="E5"/>
      <selection pane="bottomRight" activeCell="E5" sqref="E5"/>
    </sheetView>
  </sheetViews>
  <sheetFormatPr defaultRowHeight="13.5" x14ac:dyDescent="0.15"/>
  <cols>
    <col min="1" max="1" width="9" style="137"/>
    <col min="2" max="3" width="9" style="1"/>
    <col min="4" max="4" width="21.25" style="1" bestFit="1" customWidth="1"/>
    <col min="5" max="5" width="11.25" style="1" customWidth="1"/>
    <col min="6" max="6" width="11.625" style="1" customWidth="1"/>
    <col min="7" max="7" width="7.75" style="1" bestFit="1" customWidth="1"/>
    <col min="8" max="8" width="9.25" style="1" bestFit="1" customWidth="1"/>
    <col min="9" max="9" width="11.5" style="1" customWidth="1"/>
    <col min="10" max="10" width="11.25" style="1" customWidth="1"/>
    <col min="11" max="11" width="18.125" style="1" customWidth="1"/>
    <col min="12" max="12" width="18" style="1" customWidth="1"/>
    <col min="13" max="13" width="17.5" style="1" bestFit="1" customWidth="1"/>
    <col min="14" max="14" width="12.5" style="1" customWidth="1"/>
    <col min="15" max="15" width="9" style="138"/>
    <col min="16" max="16" width="20" style="1" customWidth="1"/>
    <col min="17" max="17" width="17.625" style="1" bestFit="1" customWidth="1"/>
    <col min="18" max="18" width="13.25" style="1" customWidth="1"/>
    <col min="19" max="19" width="14.875" style="1" customWidth="1"/>
    <col min="20" max="20" width="14" style="1" customWidth="1"/>
    <col min="21" max="21" width="12.75" style="1" customWidth="1"/>
    <col min="22" max="22" width="13" style="1" customWidth="1"/>
    <col min="23" max="23" width="14.375" style="1" customWidth="1"/>
    <col min="24" max="25" width="9" style="138"/>
    <col min="26" max="26" width="11.25" style="138" bestFit="1" customWidth="1"/>
    <col min="27" max="31" width="9" style="138"/>
    <col min="32" max="16384" width="9" style="1"/>
  </cols>
  <sheetData>
    <row r="1" spans="1:26" s="138" customFormat="1" ht="14.25" thickBot="1" x14ac:dyDescent="0.2">
      <c r="A1" s="137"/>
      <c r="E1" s="139"/>
      <c r="I1" s="139"/>
    </row>
    <row r="2" spans="1:26" ht="30.75" customHeight="1" thickBot="1" x14ac:dyDescent="0.2">
      <c r="B2" s="201" t="s">
        <v>12</v>
      </c>
      <c r="C2" s="202"/>
      <c r="D2" s="134" t="s">
        <v>68</v>
      </c>
      <c r="E2" s="254" t="s">
        <v>19</v>
      </c>
      <c r="F2" s="255"/>
      <c r="G2" s="135"/>
      <c r="H2" s="211" t="s">
        <v>20</v>
      </c>
      <c r="I2" s="138"/>
      <c r="J2" s="201" t="s">
        <v>21</v>
      </c>
      <c r="K2" s="212"/>
      <c r="L2" s="136" t="e">
        <f>SUM(P3:W3)</f>
        <v>#DIV/0!</v>
      </c>
      <c r="M2" s="213" t="s">
        <v>37</v>
      </c>
      <c r="N2" s="138"/>
      <c r="P2" s="254" t="s">
        <v>45</v>
      </c>
      <c r="Q2" s="256"/>
      <c r="R2" s="256"/>
      <c r="S2" s="256"/>
      <c r="T2" s="256"/>
      <c r="U2" s="256"/>
      <c r="V2" s="256"/>
      <c r="W2" s="255"/>
    </row>
    <row r="3" spans="1:26" s="138" customFormat="1" ht="52.5" customHeight="1" thickBot="1" x14ac:dyDescent="0.2">
      <c r="A3" s="137"/>
      <c r="B3" s="220" t="s">
        <v>63</v>
      </c>
      <c r="C3" s="221"/>
      <c r="D3" s="221"/>
      <c r="E3" s="221"/>
      <c r="F3" s="221"/>
      <c r="G3" s="221"/>
      <c r="H3" s="221"/>
      <c r="I3" s="221"/>
      <c r="J3" s="221"/>
      <c r="K3" s="221"/>
      <c r="L3" s="221"/>
      <c r="M3" s="221"/>
      <c r="N3" s="221"/>
      <c r="P3" s="131">
        <f>P47*10</f>
        <v>0</v>
      </c>
      <c r="Q3" s="132" t="e">
        <f>SUM(Q5:Q46)</f>
        <v>#DIV/0!</v>
      </c>
      <c r="R3" s="74"/>
      <c r="S3" s="132" t="e">
        <f>S47*100</f>
        <v>#DIV/0!</v>
      </c>
      <c r="T3" s="74" t="e">
        <f>T47*100</f>
        <v>#DIV/0!</v>
      </c>
      <c r="U3" s="132" t="e">
        <f>U47*100</f>
        <v>#DIV/0!</v>
      </c>
      <c r="V3" s="74" t="e">
        <f>V47*100</f>
        <v>#DIV/0!</v>
      </c>
      <c r="W3" s="133" t="e">
        <f>W47*100</f>
        <v>#DIV/0!</v>
      </c>
    </row>
    <row r="4" spans="1:26" ht="41.25" thickBot="1" x14ac:dyDescent="0.2">
      <c r="B4" s="203" t="s">
        <v>11</v>
      </c>
      <c r="C4" s="204" t="s">
        <v>9</v>
      </c>
      <c r="D4" s="205" t="s">
        <v>10</v>
      </c>
      <c r="E4" s="204" t="s">
        <v>1</v>
      </c>
      <c r="F4" s="206" t="s">
        <v>7</v>
      </c>
      <c r="G4" s="204" t="s">
        <v>6</v>
      </c>
      <c r="H4" s="206" t="s">
        <v>46</v>
      </c>
      <c r="I4" s="204" t="s">
        <v>3</v>
      </c>
      <c r="J4" s="207" t="s">
        <v>4</v>
      </c>
      <c r="K4" s="208" t="s">
        <v>16</v>
      </c>
      <c r="L4" s="209" t="s">
        <v>8</v>
      </c>
      <c r="M4" s="209" t="s">
        <v>22</v>
      </c>
      <c r="N4" s="210" t="s">
        <v>23</v>
      </c>
      <c r="P4" s="208" t="s">
        <v>16</v>
      </c>
      <c r="Q4" s="203" t="s">
        <v>17</v>
      </c>
      <c r="R4" s="209" t="s">
        <v>39</v>
      </c>
      <c r="S4" s="206" t="s">
        <v>40</v>
      </c>
      <c r="T4" s="209" t="s">
        <v>41</v>
      </c>
      <c r="U4" s="206" t="s">
        <v>42</v>
      </c>
      <c r="V4" s="209" t="s">
        <v>43</v>
      </c>
      <c r="W4" s="210" t="s">
        <v>44</v>
      </c>
    </row>
    <row r="5" spans="1:26" ht="15.95" customHeight="1" thickBot="1" x14ac:dyDescent="0.2">
      <c r="B5" s="225" t="s">
        <v>5</v>
      </c>
      <c r="C5" s="50">
        <v>1</v>
      </c>
      <c r="D5" s="51" t="s">
        <v>0</v>
      </c>
      <c r="E5" s="83"/>
      <c r="F5" s="84"/>
      <c r="G5" s="85"/>
      <c r="H5" s="84"/>
      <c r="I5" s="86"/>
      <c r="J5" s="87"/>
      <c r="K5" s="88"/>
      <c r="L5" s="4"/>
      <c r="M5" s="4"/>
      <c r="N5" s="47"/>
      <c r="P5" s="43" t="str">
        <f>IF(K5=0,"",K5)</f>
        <v/>
      </c>
      <c r="Q5" s="43"/>
      <c r="R5" s="18"/>
      <c r="S5" s="28"/>
      <c r="T5" s="18"/>
      <c r="U5" s="28"/>
      <c r="V5" s="18"/>
      <c r="W5" s="61" t="e">
        <f>(STDEVA(L12:L16,L26:L30,L40:L44)/AVERAGE(L12:L16,L26:L30,L40:L44))</f>
        <v>#DIV/0!</v>
      </c>
      <c r="X5" s="218" t="s">
        <v>47</v>
      </c>
      <c r="Y5" s="219"/>
      <c r="Z5" s="76" t="s">
        <v>62</v>
      </c>
    </row>
    <row r="6" spans="1:26" ht="15.95" customHeight="1" x14ac:dyDescent="0.15">
      <c r="B6" s="226"/>
      <c r="C6" s="52">
        <v>2</v>
      </c>
      <c r="D6" s="53" t="s">
        <v>27</v>
      </c>
      <c r="E6" s="89"/>
      <c r="F6" s="90"/>
      <c r="G6" s="89"/>
      <c r="H6" s="91"/>
      <c r="I6" s="92"/>
      <c r="J6" s="93"/>
      <c r="K6" s="94"/>
      <c r="L6" s="5"/>
      <c r="M6" s="5"/>
      <c r="N6" s="44"/>
      <c r="P6" s="5" t="str">
        <f t="shared" ref="P6:P46" si="0">IF(K6=0,"",K6)</f>
        <v/>
      </c>
      <c r="Q6" s="24"/>
      <c r="R6" s="62">
        <f>(F6/Z6)-1</f>
        <v>-1</v>
      </c>
      <c r="S6" s="63" t="e">
        <f>ABS((AVERAGE(F34,F20,F6)/Z6)-1)</f>
        <v>#DIV/0!</v>
      </c>
      <c r="T6" s="64" t="e">
        <f>STDEVA(F6,F20,F34)/AVERAGE(F6,F20,F34)</f>
        <v>#DIV/0!</v>
      </c>
      <c r="U6" s="24"/>
      <c r="V6" s="5"/>
      <c r="W6" s="44"/>
      <c r="X6" s="31" t="s">
        <v>24</v>
      </c>
      <c r="Y6" s="21" t="e">
        <f>SLOPE(E6:E9,Z6:Z9)</f>
        <v>#DIV/0!</v>
      </c>
      <c r="Z6" s="79">
        <v>2</v>
      </c>
    </row>
    <row r="7" spans="1:26" ht="15.95" customHeight="1" thickBot="1" x14ac:dyDescent="0.2">
      <c r="B7" s="226"/>
      <c r="C7" s="54">
        <v>3</v>
      </c>
      <c r="D7" s="55" t="s">
        <v>28</v>
      </c>
      <c r="E7" s="95"/>
      <c r="F7" s="96"/>
      <c r="G7" s="95"/>
      <c r="H7" s="97"/>
      <c r="I7" s="98"/>
      <c r="J7" s="99"/>
      <c r="K7" s="100"/>
      <c r="L7" s="2"/>
      <c r="M7" s="2"/>
      <c r="N7" s="45"/>
      <c r="P7" s="2" t="str">
        <f t="shared" si="0"/>
        <v/>
      </c>
      <c r="Q7" s="25"/>
      <c r="R7" s="65">
        <f>(F7/Z7)-1</f>
        <v>-1</v>
      </c>
      <c r="S7" s="66" t="e">
        <f>ABS((AVERAGE(F35,F21,F7)/Z7)-1)</f>
        <v>#DIV/0!</v>
      </c>
      <c r="T7" s="67" t="e">
        <f t="shared" ref="T7:T9" si="1">STDEVA(F7,F21,F35)/AVERAGE(F7,F21,F35)</f>
        <v>#DIV/0!</v>
      </c>
      <c r="U7" s="25"/>
      <c r="V7" s="2"/>
      <c r="W7" s="45"/>
      <c r="X7" s="32" t="s">
        <v>25</v>
      </c>
      <c r="Y7" s="22" t="e">
        <f>INTERCEPT(E6:E9,Z6:Z9)</f>
        <v>#DIV/0!</v>
      </c>
      <c r="Z7" s="79">
        <v>5</v>
      </c>
    </row>
    <row r="8" spans="1:26" ht="15.95" customHeight="1" x14ac:dyDescent="0.15">
      <c r="B8" s="226"/>
      <c r="C8" s="54">
        <v>4</v>
      </c>
      <c r="D8" s="55" t="s">
        <v>29</v>
      </c>
      <c r="E8" s="95"/>
      <c r="F8" s="96"/>
      <c r="G8" s="95"/>
      <c r="H8" s="97"/>
      <c r="I8" s="98"/>
      <c r="J8" s="99"/>
      <c r="K8" s="100"/>
      <c r="L8" s="2"/>
      <c r="M8" s="2"/>
      <c r="N8" s="45"/>
      <c r="P8" s="2" t="str">
        <f t="shared" si="0"/>
        <v/>
      </c>
      <c r="Q8" s="25"/>
      <c r="R8" s="65">
        <f>(F8/Z8)-1</f>
        <v>-1</v>
      </c>
      <c r="S8" s="66" t="e">
        <f>ABS((AVERAGE(F36,F22,F8)/Z8)-1)</f>
        <v>#DIV/0!</v>
      </c>
      <c r="T8" s="67" t="e">
        <f t="shared" si="1"/>
        <v>#DIV/0!</v>
      </c>
      <c r="U8" s="25"/>
      <c r="V8" s="2"/>
      <c r="W8" s="45"/>
      <c r="X8" s="130"/>
      <c r="Y8" s="130"/>
      <c r="Z8" s="79">
        <v>10</v>
      </c>
    </row>
    <row r="9" spans="1:26" ht="15.95" customHeight="1" thickBot="1" x14ac:dyDescent="0.2">
      <c r="B9" s="226"/>
      <c r="C9" s="56">
        <v>5</v>
      </c>
      <c r="D9" s="57" t="s">
        <v>30</v>
      </c>
      <c r="E9" s="101"/>
      <c r="F9" s="102"/>
      <c r="G9" s="101"/>
      <c r="H9" s="103"/>
      <c r="I9" s="104"/>
      <c r="J9" s="105"/>
      <c r="K9" s="106"/>
      <c r="L9" s="3"/>
      <c r="M9" s="3"/>
      <c r="N9" s="46"/>
      <c r="P9" s="3" t="str">
        <f t="shared" si="0"/>
        <v/>
      </c>
      <c r="Q9" s="26"/>
      <c r="R9" s="68">
        <f>(F9/Z9)-1</f>
        <v>-1</v>
      </c>
      <c r="S9" s="69" t="e">
        <f>ABS((AVERAGE(F37,F23,F9)/Z9)-1)</f>
        <v>#DIV/0!</v>
      </c>
      <c r="T9" s="70" t="e">
        <f t="shared" si="1"/>
        <v>#DIV/0!</v>
      </c>
      <c r="U9" s="26"/>
      <c r="V9" s="3"/>
      <c r="W9" s="46"/>
      <c r="X9" s="130"/>
      <c r="Y9" s="130"/>
      <c r="Z9" s="80">
        <v>20</v>
      </c>
    </row>
    <row r="10" spans="1:26" ht="15.95" customHeight="1" thickBot="1" x14ac:dyDescent="0.2">
      <c r="B10" s="226"/>
      <c r="C10" s="50">
        <v>6</v>
      </c>
      <c r="D10" s="51" t="s">
        <v>0</v>
      </c>
      <c r="E10" s="85"/>
      <c r="F10" s="107"/>
      <c r="G10" s="85"/>
      <c r="H10" s="84"/>
      <c r="I10" s="86"/>
      <c r="J10" s="87"/>
      <c r="K10" s="214"/>
      <c r="L10" s="4"/>
      <c r="M10" s="4"/>
      <c r="N10" s="47"/>
      <c r="P10" s="38" t="str">
        <f t="shared" si="0"/>
        <v/>
      </c>
      <c r="Q10" s="38" t="e">
        <f>E10/E6</f>
        <v>#DIV/0!</v>
      </c>
      <c r="R10" s="4"/>
      <c r="S10" s="23"/>
      <c r="T10" s="4"/>
      <c r="U10" s="23"/>
      <c r="V10" s="4"/>
      <c r="W10" s="47"/>
    </row>
    <row r="11" spans="1:26" ht="15.95" customHeight="1" thickBot="1" x14ac:dyDescent="0.2">
      <c r="B11" s="226"/>
      <c r="C11" s="58">
        <v>7</v>
      </c>
      <c r="D11" s="59" t="s">
        <v>2</v>
      </c>
      <c r="E11" s="108"/>
      <c r="F11" s="109"/>
      <c r="G11" s="108"/>
      <c r="H11" s="110"/>
      <c r="I11" s="111"/>
      <c r="J11" s="112"/>
      <c r="K11" s="113"/>
      <c r="L11" s="18"/>
      <c r="M11" s="6"/>
      <c r="N11" s="48"/>
      <c r="P11" s="18" t="str">
        <f t="shared" si="0"/>
        <v/>
      </c>
      <c r="Q11" s="42"/>
      <c r="R11" s="6"/>
      <c r="S11" s="27"/>
      <c r="T11" s="6"/>
      <c r="U11" s="27"/>
      <c r="V11" s="6"/>
      <c r="W11" s="48"/>
    </row>
    <row r="12" spans="1:26" ht="15.95" customHeight="1" x14ac:dyDescent="0.15">
      <c r="B12" s="226"/>
      <c r="C12" s="52">
        <v>8</v>
      </c>
      <c r="D12" s="53" t="s">
        <v>32</v>
      </c>
      <c r="E12" s="89"/>
      <c r="F12" s="90"/>
      <c r="G12" s="89"/>
      <c r="H12" s="91"/>
      <c r="I12" s="92"/>
      <c r="J12" s="93"/>
      <c r="K12" s="94"/>
      <c r="L12" s="33" t="e">
        <f>(E12-$E$11-$Y$7)/$Y$6</f>
        <v>#DIV/0!</v>
      </c>
      <c r="M12" s="230" t="e">
        <f>AVERAGE(L12:L16)</f>
        <v>#DIV/0!</v>
      </c>
      <c r="N12" s="222" t="e">
        <f>STDEVA(L12:L16)/M12</f>
        <v>#DIV/0!</v>
      </c>
      <c r="P12" s="5" t="str">
        <f t="shared" si="0"/>
        <v/>
      </c>
      <c r="Q12" s="24"/>
      <c r="R12" s="5"/>
      <c r="S12" s="24"/>
      <c r="T12" s="5"/>
      <c r="U12" s="233" t="e">
        <f>ABS((AVERAGE(L12:L16)/$G$2-1))</f>
        <v>#DIV/0!</v>
      </c>
      <c r="V12" s="236" t="e">
        <f>(STDEVA(L12:L16)/M12)</f>
        <v>#DIV/0!</v>
      </c>
      <c r="W12" s="44"/>
    </row>
    <row r="13" spans="1:26" ht="15.95" customHeight="1" x14ac:dyDescent="0.15">
      <c r="B13" s="226"/>
      <c r="C13" s="54">
        <v>9</v>
      </c>
      <c r="D13" s="55" t="s">
        <v>31</v>
      </c>
      <c r="E13" s="95"/>
      <c r="F13" s="96"/>
      <c r="G13" s="95"/>
      <c r="H13" s="97"/>
      <c r="I13" s="98"/>
      <c r="J13" s="99"/>
      <c r="K13" s="100"/>
      <c r="L13" s="34" t="e">
        <f>(E13-$E$11-$Y$7)/$Y$6</f>
        <v>#DIV/0!</v>
      </c>
      <c r="M13" s="231"/>
      <c r="N13" s="223"/>
      <c r="P13" s="2" t="str">
        <f t="shared" si="0"/>
        <v/>
      </c>
      <c r="Q13" s="25"/>
      <c r="R13" s="2"/>
      <c r="S13" s="25"/>
      <c r="T13" s="2"/>
      <c r="U13" s="234"/>
      <c r="V13" s="237"/>
      <c r="W13" s="45"/>
    </row>
    <row r="14" spans="1:26" ht="15.95" customHeight="1" x14ac:dyDescent="0.15">
      <c r="B14" s="226"/>
      <c r="C14" s="54">
        <v>10</v>
      </c>
      <c r="D14" s="55" t="s">
        <v>33</v>
      </c>
      <c r="E14" s="95"/>
      <c r="F14" s="96"/>
      <c r="G14" s="95"/>
      <c r="H14" s="97"/>
      <c r="I14" s="98"/>
      <c r="J14" s="99"/>
      <c r="K14" s="100"/>
      <c r="L14" s="34" t="e">
        <f>(E14-$E$11-$Y$7)/$Y$6</f>
        <v>#DIV/0!</v>
      </c>
      <c r="M14" s="231"/>
      <c r="N14" s="223"/>
      <c r="P14" s="2" t="str">
        <f t="shared" si="0"/>
        <v/>
      </c>
      <c r="Q14" s="25"/>
      <c r="R14" s="2"/>
      <c r="S14" s="25"/>
      <c r="T14" s="2"/>
      <c r="U14" s="234"/>
      <c r="V14" s="237"/>
      <c r="W14" s="45"/>
    </row>
    <row r="15" spans="1:26" ht="15.95" customHeight="1" x14ac:dyDescent="0.15">
      <c r="B15" s="226"/>
      <c r="C15" s="54">
        <v>11</v>
      </c>
      <c r="D15" s="55" t="s">
        <v>34</v>
      </c>
      <c r="E15" s="95"/>
      <c r="F15" s="96"/>
      <c r="G15" s="95"/>
      <c r="H15" s="97"/>
      <c r="I15" s="98"/>
      <c r="J15" s="99"/>
      <c r="K15" s="100"/>
      <c r="L15" s="34" t="e">
        <f>(E15-$E$11-$Y$7)/$Y$6</f>
        <v>#DIV/0!</v>
      </c>
      <c r="M15" s="231"/>
      <c r="N15" s="223"/>
      <c r="P15" s="2" t="str">
        <f t="shared" si="0"/>
        <v/>
      </c>
      <c r="Q15" s="25"/>
      <c r="R15" s="2"/>
      <c r="S15" s="25"/>
      <c r="T15" s="2"/>
      <c r="U15" s="234"/>
      <c r="V15" s="237"/>
      <c r="W15" s="45"/>
    </row>
    <row r="16" spans="1:26" ht="15.95" customHeight="1" thickBot="1" x14ac:dyDescent="0.2">
      <c r="B16" s="226"/>
      <c r="C16" s="56">
        <v>12</v>
      </c>
      <c r="D16" s="57" t="s">
        <v>35</v>
      </c>
      <c r="E16" s="101"/>
      <c r="F16" s="102"/>
      <c r="G16" s="101"/>
      <c r="H16" s="103"/>
      <c r="I16" s="104"/>
      <c r="J16" s="105"/>
      <c r="K16" s="106"/>
      <c r="L16" s="35" t="e">
        <f>(E16-$E$11-$Y$7)/$Y$6</f>
        <v>#DIV/0!</v>
      </c>
      <c r="M16" s="232"/>
      <c r="N16" s="224"/>
      <c r="P16" s="3" t="str">
        <f t="shared" si="0"/>
        <v/>
      </c>
      <c r="Q16" s="26"/>
      <c r="R16" s="3"/>
      <c r="S16" s="26"/>
      <c r="T16" s="3"/>
      <c r="U16" s="235"/>
      <c r="V16" s="238"/>
      <c r="W16" s="46"/>
    </row>
    <row r="17" spans="2:26" ht="15.95" customHeight="1" thickBot="1" x14ac:dyDescent="0.2">
      <c r="B17" s="226"/>
      <c r="C17" s="50">
        <v>13</v>
      </c>
      <c r="D17" s="51" t="s">
        <v>28</v>
      </c>
      <c r="E17" s="85"/>
      <c r="F17" s="107"/>
      <c r="G17" s="85"/>
      <c r="H17" s="114"/>
      <c r="I17" s="86"/>
      <c r="J17" s="87"/>
      <c r="K17" s="88"/>
      <c r="L17" s="16"/>
      <c r="M17" s="4"/>
      <c r="N17" s="47"/>
      <c r="P17" s="16" t="str">
        <f t="shared" si="0"/>
        <v/>
      </c>
      <c r="Q17" s="38"/>
      <c r="R17" s="4"/>
      <c r="S17" s="23"/>
      <c r="T17" s="4"/>
      <c r="U17" s="23"/>
      <c r="V17" s="4"/>
      <c r="W17" s="47"/>
    </row>
    <row r="18" spans="2:26" ht="15.95" customHeight="1" thickBot="1" x14ac:dyDescent="0.2">
      <c r="B18" s="227"/>
      <c r="C18" s="58">
        <v>14</v>
      </c>
      <c r="D18" s="59" t="s">
        <v>0</v>
      </c>
      <c r="E18" s="108"/>
      <c r="F18" s="109"/>
      <c r="G18" s="108"/>
      <c r="H18" s="115"/>
      <c r="I18" s="111"/>
      <c r="J18" s="112"/>
      <c r="K18" s="113"/>
      <c r="L18" s="6"/>
      <c r="M18" s="6"/>
      <c r="N18" s="48"/>
      <c r="P18" s="38" t="str">
        <f t="shared" si="0"/>
        <v/>
      </c>
      <c r="Q18" s="42"/>
      <c r="R18" s="6"/>
      <c r="S18" s="27"/>
      <c r="T18" s="6"/>
      <c r="U18" s="27"/>
      <c r="V18" s="6"/>
      <c r="W18" s="48"/>
    </row>
    <row r="19" spans="2:26" ht="15.95" customHeight="1" thickBot="1" x14ac:dyDescent="0.2">
      <c r="B19" s="228" t="s">
        <v>14</v>
      </c>
      <c r="C19" s="60">
        <v>15</v>
      </c>
      <c r="D19" s="51" t="s">
        <v>0</v>
      </c>
      <c r="E19" s="116"/>
      <c r="F19" s="117"/>
      <c r="G19" s="116"/>
      <c r="H19" s="118"/>
      <c r="I19" s="119"/>
      <c r="J19" s="120"/>
      <c r="K19" s="121"/>
      <c r="L19" s="18"/>
      <c r="M19" s="18"/>
      <c r="N19" s="49"/>
      <c r="P19" s="18" t="str">
        <f t="shared" si="0"/>
        <v/>
      </c>
      <c r="Q19" s="43"/>
      <c r="R19" s="18"/>
      <c r="S19" s="28"/>
      <c r="T19" s="18"/>
      <c r="U19" s="28"/>
      <c r="V19" s="18"/>
      <c r="W19" s="49"/>
      <c r="X19" s="218" t="s">
        <v>48</v>
      </c>
      <c r="Y19" s="219"/>
      <c r="Z19" s="76" t="s">
        <v>62</v>
      </c>
    </row>
    <row r="20" spans="2:26" ht="15.95" customHeight="1" x14ac:dyDescent="0.15">
      <c r="B20" s="226"/>
      <c r="C20" s="52">
        <v>16</v>
      </c>
      <c r="D20" s="53" t="s">
        <v>27</v>
      </c>
      <c r="E20" s="89"/>
      <c r="F20" s="90"/>
      <c r="G20" s="89"/>
      <c r="H20" s="91"/>
      <c r="I20" s="92"/>
      <c r="J20" s="93"/>
      <c r="K20" s="94"/>
      <c r="L20" s="5"/>
      <c r="M20" s="5"/>
      <c r="N20" s="44"/>
      <c r="P20" s="5" t="str">
        <f t="shared" si="0"/>
        <v/>
      </c>
      <c r="Q20" s="24"/>
      <c r="R20" s="63">
        <f>(F20/Z20)-1</f>
        <v>-1</v>
      </c>
      <c r="S20" s="24"/>
      <c r="T20" s="5"/>
      <c r="U20" s="24"/>
      <c r="V20" s="5"/>
      <c r="W20" s="44"/>
      <c r="X20" s="31" t="s">
        <v>24</v>
      </c>
      <c r="Y20" s="21" t="e">
        <f>SLOPE(E20:E23,Z20:Z23)</f>
        <v>#DIV/0!</v>
      </c>
      <c r="Z20" s="81">
        <f>Z6</f>
        <v>2</v>
      </c>
    </row>
    <row r="21" spans="2:26" ht="15.95" customHeight="1" thickBot="1" x14ac:dyDescent="0.2">
      <c r="B21" s="226"/>
      <c r="C21" s="54">
        <v>17</v>
      </c>
      <c r="D21" s="55" t="s">
        <v>28</v>
      </c>
      <c r="E21" s="95"/>
      <c r="F21" s="96"/>
      <c r="G21" s="95"/>
      <c r="H21" s="97"/>
      <c r="I21" s="98"/>
      <c r="J21" s="99"/>
      <c r="K21" s="100"/>
      <c r="L21" s="2"/>
      <c r="M21" s="2"/>
      <c r="N21" s="45"/>
      <c r="P21" s="2" t="str">
        <f t="shared" si="0"/>
        <v/>
      </c>
      <c r="Q21" s="25"/>
      <c r="R21" s="66">
        <f>(F21/Z21)-1</f>
        <v>-1</v>
      </c>
      <c r="S21" s="25"/>
      <c r="T21" s="2"/>
      <c r="U21" s="25"/>
      <c r="V21" s="2"/>
      <c r="W21" s="45"/>
      <c r="X21" s="32" t="s">
        <v>25</v>
      </c>
      <c r="Y21" s="22" t="e">
        <f>INTERCEPT(E20:E23,Z20:Z23)</f>
        <v>#DIV/0!</v>
      </c>
      <c r="Z21" s="81">
        <f t="shared" ref="Z21:Z23" si="2">Z7</f>
        <v>5</v>
      </c>
    </row>
    <row r="22" spans="2:26" ht="15.95" customHeight="1" x14ac:dyDescent="0.15">
      <c r="B22" s="226"/>
      <c r="C22" s="54">
        <v>18</v>
      </c>
      <c r="D22" s="55" t="s">
        <v>29</v>
      </c>
      <c r="E22" s="95"/>
      <c r="F22" s="96"/>
      <c r="G22" s="95"/>
      <c r="H22" s="97"/>
      <c r="I22" s="98"/>
      <c r="J22" s="99"/>
      <c r="K22" s="100"/>
      <c r="L22" s="2"/>
      <c r="M22" s="2"/>
      <c r="N22" s="45"/>
      <c r="P22" s="2" t="str">
        <f t="shared" si="0"/>
        <v/>
      </c>
      <c r="Q22" s="25"/>
      <c r="R22" s="66">
        <f>(F22/Z22)-1</f>
        <v>-1</v>
      </c>
      <c r="S22" s="25"/>
      <c r="T22" s="2"/>
      <c r="U22" s="25"/>
      <c r="V22" s="2"/>
      <c r="W22" s="45"/>
      <c r="X22" s="130"/>
      <c r="Y22" s="130"/>
      <c r="Z22" s="81">
        <f t="shared" si="2"/>
        <v>10</v>
      </c>
    </row>
    <row r="23" spans="2:26" ht="15.95" customHeight="1" thickBot="1" x14ac:dyDescent="0.2">
      <c r="B23" s="226"/>
      <c r="C23" s="56">
        <v>19</v>
      </c>
      <c r="D23" s="57" t="s">
        <v>30</v>
      </c>
      <c r="E23" s="101"/>
      <c r="F23" s="102"/>
      <c r="G23" s="122"/>
      <c r="H23" s="103"/>
      <c r="I23" s="104"/>
      <c r="J23" s="105"/>
      <c r="K23" s="106"/>
      <c r="L23" s="3"/>
      <c r="M23" s="3"/>
      <c r="N23" s="46"/>
      <c r="P23" s="3" t="str">
        <f t="shared" si="0"/>
        <v/>
      </c>
      <c r="Q23" s="26"/>
      <c r="R23" s="69">
        <f>(F23/Z23)-1</f>
        <v>-1</v>
      </c>
      <c r="S23" s="26"/>
      <c r="T23" s="3"/>
      <c r="U23" s="26"/>
      <c r="V23" s="3"/>
      <c r="W23" s="46"/>
      <c r="X23" s="130"/>
      <c r="Y23" s="130"/>
      <c r="Z23" s="82">
        <f t="shared" si="2"/>
        <v>20</v>
      </c>
    </row>
    <row r="24" spans="2:26" ht="15.95" customHeight="1" thickBot="1" x14ac:dyDescent="0.2">
      <c r="B24" s="226"/>
      <c r="C24" s="50">
        <v>20</v>
      </c>
      <c r="D24" s="51" t="s">
        <v>0</v>
      </c>
      <c r="E24" s="85"/>
      <c r="F24" s="107"/>
      <c r="G24" s="83"/>
      <c r="H24" s="84"/>
      <c r="I24" s="86"/>
      <c r="J24" s="87"/>
      <c r="K24" s="214"/>
      <c r="L24" s="4"/>
      <c r="M24" s="4"/>
      <c r="N24" s="47"/>
      <c r="P24" s="16" t="str">
        <f t="shared" si="0"/>
        <v/>
      </c>
      <c r="Q24" s="38" t="e">
        <f>E24/E20</f>
        <v>#DIV/0!</v>
      </c>
      <c r="R24" s="4"/>
      <c r="S24" s="23"/>
      <c r="T24" s="4"/>
      <c r="U24" s="23"/>
      <c r="V24" s="4"/>
      <c r="W24" s="47"/>
    </row>
    <row r="25" spans="2:26" ht="15.95" customHeight="1" thickBot="1" x14ac:dyDescent="0.2">
      <c r="B25" s="226"/>
      <c r="C25" s="58">
        <v>21</v>
      </c>
      <c r="D25" s="59" t="s">
        <v>2</v>
      </c>
      <c r="E25" s="108"/>
      <c r="F25" s="109"/>
      <c r="G25" s="115"/>
      <c r="H25" s="110"/>
      <c r="I25" s="111"/>
      <c r="J25" s="112"/>
      <c r="K25" s="113"/>
      <c r="L25" s="18"/>
      <c r="M25" s="6"/>
      <c r="N25" s="48"/>
      <c r="P25" s="18" t="str">
        <f t="shared" si="0"/>
        <v/>
      </c>
      <c r="Q25" s="42"/>
      <c r="R25" s="6"/>
      <c r="S25" s="27"/>
      <c r="T25" s="6"/>
      <c r="U25" s="27"/>
      <c r="V25" s="6"/>
      <c r="W25" s="48"/>
    </row>
    <row r="26" spans="2:26" ht="15.95" customHeight="1" x14ac:dyDescent="0.15">
      <c r="B26" s="226"/>
      <c r="C26" s="52">
        <v>22</v>
      </c>
      <c r="D26" s="53" t="s">
        <v>32</v>
      </c>
      <c r="E26" s="89"/>
      <c r="F26" s="90"/>
      <c r="G26" s="123"/>
      <c r="H26" s="91"/>
      <c r="I26" s="92"/>
      <c r="J26" s="93"/>
      <c r="K26" s="94"/>
      <c r="L26" s="33" t="e">
        <f>(E26-$E$25-$Y$21)/$Y$20</f>
        <v>#DIV/0!</v>
      </c>
      <c r="M26" s="230" t="e">
        <f>AVERAGE(L26:L30)</f>
        <v>#DIV/0!</v>
      </c>
      <c r="N26" s="222" t="e">
        <f>STDEVA(L26:L30)/M26</f>
        <v>#DIV/0!</v>
      </c>
      <c r="P26" s="5" t="str">
        <f t="shared" si="0"/>
        <v/>
      </c>
      <c r="Q26" s="24"/>
      <c r="R26" s="5"/>
      <c r="S26" s="24"/>
      <c r="T26" s="5"/>
      <c r="U26" s="233" t="e">
        <f>ABS((AVERAGE(L26:L30)/$G$2-1))</f>
        <v>#DIV/0!</v>
      </c>
      <c r="V26" s="236" t="e">
        <f>(STDEVA(L26:L30)/M26)</f>
        <v>#DIV/0!</v>
      </c>
      <c r="W26" s="44"/>
    </row>
    <row r="27" spans="2:26" ht="15.95" customHeight="1" x14ac:dyDescent="0.15">
      <c r="B27" s="226"/>
      <c r="C27" s="54">
        <v>23</v>
      </c>
      <c r="D27" s="55" t="s">
        <v>31</v>
      </c>
      <c r="E27" s="95"/>
      <c r="F27" s="96"/>
      <c r="G27" s="124"/>
      <c r="H27" s="97"/>
      <c r="I27" s="98"/>
      <c r="J27" s="99"/>
      <c r="K27" s="100"/>
      <c r="L27" s="34" t="e">
        <f>(E27-$E$25-$Y$21)/$Y$20</f>
        <v>#DIV/0!</v>
      </c>
      <c r="M27" s="231"/>
      <c r="N27" s="223"/>
      <c r="P27" s="2" t="str">
        <f t="shared" si="0"/>
        <v/>
      </c>
      <c r="Q27" s="25"/>
      <c r="R27" s="2"/>
      <c r="S27" s="25"/>
      <c r="T27" s="2"/>
      <c r="U27" s="234"/>
      <c r="V27" s="237"/>
      <c r="W27" s="45"/>
    </row>
    <row r="28" spans="2:26" ht="15.95" customHeight="1" x14ac:dyDescent="0.15">
      <c r="B28" s="226"/>
      <c r="C28" s="54">
        <v>24</v>
      </c>
      <c r="D28" s="55" t="s">
        <v>33</v>
      </c>
      <c r="E28" s="95"/>
      <c r="F28" s="96"/>
      <c r="G28" s="124"/>
      <c r="H28" s="97"/>
      <c r="I28" s="98"/>
      <c r="J28" s="99"/>
      <c r="K28" s="100"/>
      <c r="L28" s="34" t="e">
        <f>(E28-$E$25-$Y$21)/$Y$20</f>
        <v>#DIV/0!</v>
      </c>
      <c r="M28" s="231"/>
      <c r="N28" s="223"/>
      <c r="P28" s="2" t="str">
        <f t="shared" si="0"/>
        <v/>
      </c>
      <c r="Q28" s="25"/>
      <c r="R28" s="2"/>
      <c r="S28" s="25"/>
      <c r="T28" s="2"/>
      <c r="U28" s="234"/>
      <c r="V28" s="237"/>
      <c r="W28" s="45"/>
    </row>
    <row r="29" spans="2:26" ht="15.95" customHeight="1" x14ac:dyDescent="0.15">
      <c r="B29" s="226"/>
      <c r="C29" s="54">
        <v>25</v>
      </c>
      <c r="D29" s="55" t="s">
        <v>34</v>
      </c>
      <c r="E29" s="95"/>
      <c r="F29" s="96"/>
      <c r="G29" s="124"/>
      <c r="H29" s="97"/>
      <c r="I29" s="98"/>
      <c r="J29" s="125"/>
      <c r="K29" s="100"/>
      <c r="L29" s="34" t="e">
        <f>(E29-$E$25-$Y$21)/$Y$20</f>
        <v>#DIV/0!</v>
      </c>
      <c r="M29" s="231"/>
      <c r="N29" s="223"/>
      <c r="P29" s="2" t="str">
        <f t="shared" si="0"/>
        <v/>
      </c>
      <c r="Q29" s="25"/>
      <c r="R29" s="2"/>
      <c r="S29" s="25"/>
      <c r="T29" s="2"/>
      <c r="U29" s="234"/>
      <c r="V29" s="237"/>
      <c r="W29" s="45"/>
    </row>
    <row r="30" spans="2:26" ht="15.95" customHeight="1" thickBot="1" x14ac:dyDescent="0.2">
      <c r="B30" s="226"/>
      <c r="C30" s="56">
        <v>26</v>
      </c>
      <c r="D30" s="57" t="s">
        <v>35</v>
      </c>
      <c r="E30" s="101"/>
      <c r="F30" s="102"/>
      <c r="G30" s="122"/>
      <c r="H30" s="103"/>
      <c r="I30" s="104"/>
      <c r="J30" s="126"/>
      <c r="K30" s="106"/>
      <c r="L30" s="35" t="e">
        <f>(E30-$E$25-$Y$21)/$Y$20</f>
        <v>#DIV/0!</v>
      </c>
      <c r="M30" s="232"/>
      <c r="N30" s="224"/>
      <c r="P30" s="3" t="str">
        <f t="shared" si="0"/>
        <v/>
      </c>
      <c r="Q30" s="26"/>
      <c r="R30" s="3"/>
      <c r="S30" s="26"/>
      <c r="T30" s="3"/>
      <c r="U30" s="235"/>
      <c r="V30" s="238"/>
      <c r="W30" s="46"/>
    </row>
    <row r="31" spans="2:26" ht="15.95" customHeight="1" thickBot="1" x14ac:dyDescent="0.2">
      <c r="B31" s="226"/>
      <c r="C31" s="50">
        <v>27</v>
      </c>
      <c r="D31" s="51" t="s">
        <v>28</v>
      </c>
      <c r="E31" s="85"/>
      <c r="F31" s="107"/>
      <c r="G31" s="83"/>
      <c r="H31" s="84"/>
      <c r="I31" s="86"/>
      <c r="J31" s="127"/>
      <c r="K31" s="88"/>
      <c r="L31" s="4"/>
      <c r="M31" s="4"/>
      <c r="N31" s="47"/>
      <c r="P31" s="16" t="str">
        <f t="shared" si="0"/>
        <v/>
      </c>
      <c r="Q31" s="38"/>
      <c r="R31" s="4"/>
      <c r="S31" s="23"/>
      <c r="T31" s="4"/>
      <c r="U31" s="23"/>
      <c r="V31" s="4"/>
      <c r="W31" s="47"/>
    </row>
    <row r="32" spans="2:26" ht="15.95" customHeight="1" thickBot="1" x14ac:dyDescent="0.2">
      <c r="B32" s="229"/>
      <c r="C32" s="58">
        <v>28</v>
      </c>
      <c r="D32" s="59" t="s">
        <v>0</v>
      </c>
      <c r="E32" s="108"/>
      <c r="F32" s="109"/>
      <c r="G32" s="115"/>
      <c r="H32" s="110"/>
      <c r="I32" s="111"/>
      <c r="J32" s="128"/>
      <c r="K32" s="113"/>
      <c r="L32" s="6"/>
      <c r="M32" s="6"/>
      <c r="N32" s="48"/>
      <c r="P32" s="38" t="str">
        <f t="shared" si="0"/>
        <v/>
      </c>
      <c r="Q32" s="42"/>
      <c r="R32" s="6"/>
      <c r="S32" s="27"/>
      <c r="T32" s="6"/>
      <c r="U32" s="27"/>
      <c r="V32" s="6"/>
      <c r="W32" s="48"/>
    </row>
    <row r="33" spans="1:26" ht="15.95" customHeight="1" thickBot="1" x14ac:dyDescent="0.2">
      <c r="B33" s="225" t="s">
        <v>15</v>
      </c>
      <c r="C33" s="50">
        <v>29</v>
      </c>
      <c r="D33" s="51" t="s">
        <v>0</v>
      </c>
      <c r="E33" s="116"/>
      <c r="F33" s="117"/>
      <c r="G33" s="83"/>
      <c r="H33" s="84"/>
      <c r="I33" s="86"/>
      <c r="J33" s="127"/>
      <c r="K33" s="88"/>
      <c r="L33" s="4"/>
      <c r="M33" s="4"/>
      <c r="N33" s="47"/>
      <c r="P33" s="18" t="str">
        <f t="shared" si="0"/>
        <v/>
      </c>
      <c r="Q33" s="38"/>
      <c r="R33" s="4"/>
      <c r="S33" s="23"/>
      <c r="T33" s="4"/>
      <c r="U33" s="23"/>
      <c r="V33" s="4"/>
      <c r="W33" s="47"/>
      <c r="X33" s="218" t="s">
        <v>49</v>
      </c>
      <c r="Y33" s="219"/>
      <c r="Z33" s="76" t="s">
        <v>62</v>
      </c>
    </row>
    <row r="34" spans="1:26" ht="15.95" customHeight="1" x14ac:dyDescent="0.15">
      <c r="B34" s="226"/>
      <c r="C34" s="52">
        <v>30</v>
      </c>
      <c r="D34" s="53" t="s">
        <v>27</v>
      </c>
      <c r="E34" s="89"/>
      <c r="F34" s="90"/>
      <c r="G34" s="123"/>
      <c r="H34" s="91"/>
      <c r="I34" s="92"/>
      <c r="J34" s="129"/>
      <c r="K34" s="94"/>
      <c r="L34" s="5"/>
      <c r="M34" s="5"/>
      <c r="N34" s="44"/>
      <c r="P34" s="5" t="str">
        <f t="shared" si="0"/>
        <v/>
      </c>
      <c r="Q34" s="24"/>
      <c r="R34" s="63">
        <f>(F34/Z34)-1</f>
        <v>-1</v>
      </c>
      <c r="S34" s="24"/>
      <c r="T34" s="5"/>
      <c r="U34" s="24"/>
      <c r="V34" s="5"/>
      <c r="W34" s="44"/>
      <c r="X34" s="31" t="s">
        <v>24</v>
      </c>
      <c r="Y34" s="21" t="e">
        <f>SLOPE(E34:E37,Z34:Z37)</f>
        <v>#DIV/0!</v>
      </c>
      <c r="Z34" s="81">
        <f>Z20</f>
        <v>2</v>
      </c>
    </row>
    <row r="35" spans="1:26" ht="15.95" customHeight="1" thickBot="1" x14ac:dyDescent="0.2">
      <c r="B35" s="226"/>
      <c r="C35" s="54">
        <v>31</v>
      </c>
      <c r="D35" s="55" t="s">
        <v>28</v>
      </c>
      <c r="E35" s="95"/>
      <c r="F35" s="96"/>
      <c r="G35" s="124"/>
      <c r="H35" s="97"/>
      <c r="I35" s="124"/>
      <c r="J35" s="125"/>
      <c r="K35" s="100"/>
      <c r="L35" s="2"/>
      <c r="M35" s="2"/>
      <c r="N35" s="45"/>
      <c r="P35" s="2" t="str">
        <f t="shared" si="0"/>
        <v/>
      </c>
      <c r="Q35" s="25"/>
      <c r="R35" s="66">
        <f>(F35/Z35)-1</f>
        <v>-1</v>
      </c>
      <c r="S35" s="25"/>
      <c r="T35" s="2"/>
      <c r="U35" s="25"/>
      <c r="V35" s="2"/>
      <c r="W35" s="45"/>
      <c r="X35" s="32" t="s">
        <v>25</v>
      </c>
      <c r="Y35" s="22" t="e">
        <f>INTERCEPT(E34:E37,Z34:Z37)</f>
        <v>#DIV/0!</v>
      </c>
      <c r="Z35" s="81">
        <f t="shared" ref="Z35:Z37" si="3">Z21</f>
        <v>5</v>
      </c>
    </row>
    <row r="36" spans="1:26" ht="15.95" customHeight="1" x14ac:dyDescent="0.15">
      <c r="B36" s="226"/>
      <c r="C36" s="54">
        <v>32</v>
      </c>
      <c r="D36" s="55" t="s">
        <v>29</v>
      </c>
      <c r="E36" s="95"/>
      <c r="F36" s="96"/>
      <c r="G36" s="124"/>
      <c r="H36" s="97"/>
      <c r="I36" s="124"/>
      <c r="J36" s="125"/>
      <c r="K36" s="100"/>
      <c r="L36" s="2"/>
      <c r="M36" s="2"/>
      <c r="N36" s="45"/>
      <c r="P36" s="2" t="str">
        <f t="shared" si="0"/>
        <v/>
      </c>
      <c r="Q36" s="25"/>
      <c r="R36" s="66">
        <f>(F36/Z36)-1</f>
        <v>-1</v>
      </c>
      <c r="S36" s="25"/>
      <c r="T36" s="2"/>
      <c r="U36" s="25"/>
      <c r="V36" s="2"/>
      <c r="W36" s="45"/>
      <c r="X36" s="130"/>
      <c r="Y36" s="130"/>
      <c r="Z36" s="81">
        <f t="shared" si="3"/>
        <v>10</v>
      </c>
    </row>
    <row r="37" spans="1:26" ht="15.95" customHeight="1" thickBot="1" x14ac:dyDescent="0.2">
      <c r="B37" s="226"/>
      <c r="C37" s="56">
        <v>33</v>
      </c>
      <c r="D37" s="57" t="s">
        <v>30</v>
      </c>
      <c r="E37" s="101"/>
      <c r="F37" s="102"/>
      <c r="G37" s="122"/>
      <c r="H37" s="103"/>
      <c r="I37" s="122"/>
      <c r="J37" s="126"/>
      <c r="K37" s="106"/>
      <c r="L37" s="3"/>
      <c r="M37" s="3"/>
      <c r="N37" s="46"/>
      <c r="P37" s="3" t="str">
        <f t="shared" si="0"/>
        <v/>
      </c>
      <c r="Q37" s="26"/>
      <c r="R37" s="69">
        <f>(F37/Z37)-1</f>
        <v>-1</v>
      </c>
      <c r="S37" s="26"/>
      <c r="T37" s="3"/>
      <c r="U37" s="26"/>
      <c r="V37" s="3"/>
      <c r="W37" s="46"/>
      <c r="X37" s="130"/>
      <c r="Y37" s="130"/>
      <c r="Z37" s="82">
        <f t="shared" si="3"/>
        <v>20</v>
      </c>
    </row>
    <row r="38" spans="1:26" ht="15.95" customHeight="1" thickBot="1" x14ac:dyDescent="0.2">
      <c r="B38" s="226"/>
      <c r="C38" s="50">
        <v>34</v>
      </c>
      <c r="D38" s="51" t="s">
        <v>0</v>
      </c>
      <c r="E38" s="85"/>
      <c r="F38" s="107"/>
      <c r="G38" s="83"/>
      <c r="H38" s="84"/>
      <c r="I38" s="83"/>
      <c r="J38" s="127"/>
      <c r="K38" s="214"/>
      <c r="L38" s="4"/>
      <c r="M38" s="4"/>
      <c r="N38" s="47"/>
      <c r="P38" s="16" t="str">
        <f t="shared" si="0"/>
        <v/>
      </c>
      <c r="Q38" s="38" t="e">
        <f>E38/E34</f>
        <v>#DIV/0!</v>
      </c>
      <c r="R38" s="4"/>
      <c r="S38" s="23"/>
      <c r="T38" s="4"/>
      <c r="U38" s="23"/>
      <c r="V38" s="4"/>
      <c r="W38" s="47"/>
    </row>
    <row r="39" spans="1:26" ht="15.95" customHeight="1" thickBot="1" x14ac:dyDescent="0.2">
      <c r="B39" s="226"/>
      <c r="C39" s="58">
        <v>35</v>
      </c>
      <c r="D39" s="59" t="s">
        <v>2</v>
      </c>
      <c r="E39" s="108"/>
      <c r="F39" s="109"/>
      <c r="G39" s="115"/>
      <c r="H39" s="110"/>
      <c r="I39" s="115"/>
      <c r="J39" s="128"/>
      <c r="K39" s="113"/>
      <c r="L39" s="18"/>
      <c r="M39" s="6"/>
      <c r="N39" s="48"/>
      <c r="P39" s="38" t="str">
        <f t="shared" si="0"/>
        <v/>
      </c>
      <c r="Q39" s="42"/>
      <c r="R39" s="6"/>
      <c r="S39" s="27"/>
      <c r="T39" s="6"/>
      <c r="U39" s="27"/>
      <c r="V39" s="6"/>
      <c r="W39" s="48"/>
    </row>
    <row r="40" spans="1:26" ht="15.95" customHeight="1" x14ac:dyDescent="0.15">
      <c r="B40" s="226"/>
      <c r="C40" s="52">
        <v>36</v>
      </c>
      <c r="D40" s="53" t="s">
        <v>32</v>
      </c>
      <c r="E40" s="89"/>
      <c r="F40" s="90"/>
      <c r="G40" s="123"/>
      <c r="H40" s="91"/>
      <c r="I40" s="123"/>
      <c r="J40" s="129"/>
      <c r="K40" s="94"/>
      <c r="L40" s="33" t="e">
        <f>(E40-$E$39-$Y$35)/$Y$34</f>
        <v>#DIV/0!</v>
      </c>
      <c r="M40" s="230" t="e">
        <f>AVERAGE(L40:L44)</f>
        <v>#DIV/0!</v>
      </c>
      <c r="N40" s="222" t="e">
        <f>STDEVA(L40:L44)/M40</f>
        <v>#DIV/0!</v>
      </c>
      <c r="P40" s="18" t="str">
        <f t="shared" si="0"/>
        <v/>
      </c>
      <c r="Q40" s="39"/>
      <c r="R40" s="5"/>
      <c r="S40" s="24"/>
      <c r="T40" s="5"/>
      <c r="U40" s="233" t="e">
        <f>ABS((AVERAGE(L40:L44)/$G$2-1))</f>
        <v>#DIV/0!</v>
      </c>
      <c r="V40" s="236" t="e">
        <f>(STDEVA(L40:L44)/M40)</f>
        <v>#DIV/0!</v>
      </c>
      <c r="W40" s="44"/>
    </row>
    <row r="41" spans="1:26" ht="15.95" customHeight="1" x14ac:dyDescent="0.15">
      <c r="B41" s="226"/>
      <c r="C41" s="54">
        <v>37</v>
      </c>
      <c r="D41" s="55" t="s">
        <v>31</v>
      </c>
      <c r="E41" s="95"/>
      <c r="F41" s="96"/>
      <c r="G41" s="124"/>
      <c r="H41" s="97"/>
      <c r="I41" s="124"/>
      <c r="J41" s="125"/>
      <c r="K41" s="100"/>
      <c r="L41" s="34" t="e">
        <f>(E41-$E$39-$Y$35)/$Y$34</f>
        <v>#DIV/0!</v>
      </c>
      <c r="M41" s="231"/>
      <c r="N41" s="223"/>
      <c r="P41" s="4" t="str">
        <f t="shared" si="0"/>
        <v/>
      </c>
      <c r="Q41" s="40"/>
      <c r="R41" s="2"/>
      <c r="S41" s="25"/>
      <c r="T41" s="2"/>
      <c r="U41" s="234"/>
      <c r="V41" s="237"/>
      <c r="W41" s="45"/>
    </row>
    <row r="42" spans="1:26" ht="15.95" customHeight="1" x14ac:dyDescent="0.15">
      <c r="B42" s="226"/>
      <c r="C42" s="54">
        <v>38</v>
      </c>
      <c r="D42" s="55" t="s">
        <v>33</v>
      </c>
      <c r="E42" s="95"/>
      <c r="F42" s="96"/>
      <c r="G42" s="124"/>
      <c r="H42" s="97"/>
      <c r="I42" s="124"/>
      <c r="J42" s="125"/>
      <c r="K42" s="100"/>
      <c r="L42" s="34" t="e">
        <f>(E42-$E$39-$Y$35)/$Y$34</f>
        <v>#DIV/0!</v>
      </c>
      <c r="M42" s="231"/>
      <c r="N42" s="223"/>
      <c r="P42" s="4" t="str">
        <f t="shared" si="0"/>
        <v/>
      </c>
      <c r="Q42" s="40"/>
      <c r="R42" s="2"/>
      <c r="S42" s="25"/>
      <c r="T42" s="2"/>
      <c r="U42" s="234"/>
      <c r="V42" s="237"/>
      <c r="W42" s="45"/>
    </row>
    <row r="43" spans="1:26" ht="15.95" customHeight="1" x14ac:dyDescent="0.15">
      <c r="B43" s="226"/>
      <c r="C43" s="54">
        <v>39</v>
      </c>
      <c r="D43" s="55" t="s">
        <v>34</v>
      </c>
      <c r="E43" s="95"/>
      <c r="F43" s="96"/>
      <c r="G43" s="124"/>
      <c r="H43" s="97"/>
      <c r="I43" s="124"/>
      <c r="J43" s="125"/>
      <c r="K43" s="100"/>
      <c r="L43" s="34" t="e">
        <f>(E43-$E$39-$Y$35)/$Y$34</f>
        <v>#DIV/0!</v>
      </c>
      <c r="M43" s="231"/>
      <c r="N43" s="223"/>
      <c r="P43" s="4" t="str">
        <f t="shared" si="0"/>
        <v/>
      </c>
      <c r="Q43" s="40"/>
      <c r="R43" s="2"/>
      <c r="S43" s="25"/>
      <c r="T43" s="2"/>
      <c r="U43" s="234"/>
      <c r="V43" s="237"/>
      <c r="W43" s="45"/>
    </row>
    <row r="44" spans="1:26" ht="15.95" customHeight="1" thickBot="1" x14ac:dyDescent="0.2">
      <c r="B44" s="226"/>
      <c r="C44" s="56">
        <v>40</v>
      </c>
      <c r="D44" s="57" t="s">
        <v>35</v>
      </c>
      <c r="E44" s="101"/>
      <c r="F44" s="102"/>
      <c r="G44" s="122"/>
      <c r="H44" s="103"/>
      <c r="I44" s="122"/>
      <c r="J44" s="126"/>
      <c r="K44" s="106"/>
      <c r="L44" s="35" t="e">
        <f>(E44-$E$39-$Y$35)/$Y$34</f>
        <v>#DIV/0!</v>
      </c>
      <c r="M44" s="232"/>
      <c r="N44" s="224"/>
      <c r="P44" s="16" t="str">
        <f t="shared" si="0"/>
        <v/>
      </c>
      <c r="Q44" s="41"/>
      <c r="R44" s="3"/>
      <c r="S44" s="26"/>
      <c r="T44" s="3"/>
      <c r="U44" s="235"/>
      <c r="V44" s="238"/>
      <c r="W44" s="46"/>
    </row>
    <row r="45" spans="1:26" ht="15.95" customHeight="1" thickBot="1" x14ac:dyDescent="0.2">
      <c r="B45" s="226"/>
      <c r="C45" s="50">
        <v>41</v>
      </c>
      <c r="D45" s="51" t="s">
        <v>28</v>
      </c>
      <c r="E45" s="85"/>
      <c r="F45" s="107"/>
      <c r="G45" s="83"/>
      <c r="H45" s="84"/>
      <c r="I45" s="83"/>
      <c r="J45" s="127"/>
      <c r="K45" s="88"/>
      <c r="L45" s="4"/>
      <c r="M45" s="4"/>
      <c r="N45" s="47"/>
      <c r="P45" s="38" t="str">
        <f t="shared" si="0"/>
        <v/>
      </c>
      <c r="Q45" s="38"/>
      <c r="R45" s="4"/>
      <c r="S45" s="23"/>
      <c r="T45" s="4"/>
      <c r="U45" s="23"/>
      <c r="V45" s="4"/>
      <c r="W45" s="47"/>
    </row>
    <row r="46" spans="1:26" ht="15.95" customHeight="1" thickBot="1" x14ac:dyDescent="0.2">
      <c r="B46" s="229"/>
      <c r="C46" s="58">
        <v>42</v>
      </c>
      <c r="D46" s="59" t="s">
        <v>0</v>
      </c>
      <c r="E46" s="108"/>
      <c r="F46" s="109"/>
      <c r="G46" s="115"/>
      <c r="H46" s="110"/>
      <c r="I46" s="115"/>
      <c r="J46" s="128"/>
      <c r="K46" s="113"/>
      <c r="L46" s="6"/>
      <c r="M46" s="6"/>
      <c r="N46" s="48"/>
      <c r="P46" s="6" t="str">
        <f t="shared" si="0"/>
        <v/>
      </c>
      <c r="Q46" s="42"/>
      <c r="R46" s="6"/>
      <c r="S46" s="27"/>
      <c r="T46" s="6"/>
      <c r="U46" s="27"/>
      <c r="V46" s="6"/>
      <c r="W46" s="48"/>
    </row>
    <row r="47" spans="1:26" s="138" customFormat="1" ht="15.95" customHeight="1" thickBot="1" x14ac:dyDescent="0.2">
      <c r="A47" s="137"/>
      <c r="P47" s="71">
        <f>COUNTIF(P6:P46,"○")</f>
        <v>0</v>
      </c>
      <c r="Q47" s="76"/>
      <c r="R47" s="72" t="s">
        <v>36</v>
      </c>
      <c r="S47" s="77" t="e">
        <f>SUM(S6:S9)</f>
        <v>#DIV/0!</v>
      </c>
      <c r="T47" s="73" t="e">
        <f>SUM(T6:T9)</f>
        <v>#DIV/0!</v>
      </c>
      <c r="U47" s="77" t="e">
        <f>SUM(U12:U44)</f>
        <v>#DIV/0!</v>
      </c>
      <c r="V47" s="73" t="e">
        <f>SUM(V12:V44)</f>
        <v>#DIV/0!</v>
      </c>
      <c r="W47" s="78" t="e">
        <f>W5</f>
        <v>#DIV/0!</v>
      </c>
    </row>
    <row r="48" spans="1:26" s="138" customFormat="1" x14ac:dyDescent="0.15">
      <c r="A48" s="137"/>
    </row>
    <row r="49" spans="1:1" s="138" customFormat="1" x14ac:dyDescent="0.15">
      <c r="A49" s="137"/>
    </row>
    <row r="50" spans="1:1" s="138" customFormat="1" x14ac:dyDescent="0.15">
      <c r="A50" s="137"/>
    </row>
    <row r="51" spans="1:1" s="138" customFormat="1" x14ac:dyDescent="0.15">
      <c r="A51" s="137"/>
    </row>
    <row r="52" spans="1:1" s="138" customFormat="1" x14ac:dyDescent="0.15">
      <c r="A52" s="137"/>
    </row>
    <row r="53" spans="1:1" s="138" customFormat="1" x14ac:dyDescent="0.15">
      <c r="A53" s="137"/>
    </row>
    <row r="54" spans="1:1" s="138" customFormat="1" x14ac:dyDescent="0.15">
      <c r="A54" s="137"/>
    </row>
    <row r="55" spans="1:1" s="138" customFormat="1" x14ac:dyDescent="0.15">
      <c r="A55" s="137"/>
    </row>
    <row r="56" spans="1:1" s="138" customFormat="1" x14ac:dyDescent="0.15">
      <c r="A56" s="137"/>
    </row>
    <row r="57" spans="1:1" s="138" customFormat="1" x14ac:dyDescent="0.15">
      <c r="A57" s="137"/>
    </row>
    <row r="58" spans="1:1" s="138" customFormat="1" x14ac:dyDescent="0.15">
      <c r="A58" s="137"/>
    </row>
    <row r="59" spans="1:1" s="138" customFormat="1" x14ac:dyDescent="0.15">
      <c r="A59" s="137"/>
    </row>
    <row r="60" spans="1:1" s="138" customFormat="1" x14ac:dyDescent="0.15">
      <c r="A60" s="137"/>
    </row>
    <row r="61" spans="1:1" s="138" customFormat="1" x14ac:dyDescent="0.15">
      <c r="A61" s="137"/>
    </row>
    <row r="62" spans="1:1" s="138" customFormat="1" x14ac:dyDescent="0.15">
      <c r="A62" s="137"/>
    </row>
    <row r="63" spans="1:1" s="138" customFormat="1" x14ac:dyDescent="0.15">
      <c r="A63" s="137"/>
    </row>
    <row r="64" spans="1:1" s="138" customFormat="1" x14ac:dyDescent="0.15">
      <c r="A64" s="137"/>
    </row>
    <row r="65" spans="1:31" s="138" customFormat="1" x14ac:dyDescent="0.15">
      <c r="A65" s="137"/>
    </row>
    <row r="66" spans="1:31" s="138" customFormat="1" x14ac:dyDescent="0.15">
      <c r="A66" s="137"/>
    </row>
    <row r="67" spans="1:31" s="138" customFormat="1" x14ac:dyDescent="0.15">
      <c r="A67" s="137"/>
    </row>
    <row r="68" spans="1:31" s="138" customFormat="1" x14ac:dyDescent="0.15">
      <c r="A68" s="137"/>
    </row>
    <row r="69" spans="1:31" s="138" customFormat="1" x14ac:dyDescent="0.15">
      <c r="A69" s="137"/>
    </row>
    <row r="70" spans="1:31" s="138" customFormat="1" x14ac:dyDescent="0.15">
      <c r="A70" s="137"/>
    </row>
    <row r="71" spans="1:31" s="138" customFormat="1" x14ac:dyDescent="0.15">
      <c r="A71" s="137"/>
    </row>
    <row r="72" spans="1:31" s="138" customFormat="1" x14ac:dyDescent="0.15">
      <c r="A72" s="137"/>
    </row>
    <row r="73" spans="1:31" s="138" customFormat="1" x14ac:dyDescent="0.15">
      <c r="A73" s="137"/>
    </row>
    <row r="74" spans="1:31" s="130" customFormat="1" x14ac:dyDescent="0.15">
      <c r="A74" s="137"/>
      <c r="O74" s="138"/>
      <c r="X74" s="138"/>
      <c r="Y74" s="138"/>
      <c r="Z74" s="138"/>
      <c r="AA74" s="138"/>
      <c r="AB74" s="138"/>
      <c r="AC74" s="138"/>
      <c r="AD74" s="138"/>
      <c r="AE74" s="138"/>
    </row>
    <row r="75" spans="1:31" s="130" customFormat="1" x14ac:dyDescent="0.15">
      <c r="A75" s="137"/>
      <c r="O75" s="138"/>
      <c r="X75" s="138"/>
      <c r="Y75" s="138"/>
      <c r="Z75" s="138"/>
      <c r="AA75" s="138"/>
      <c r="AB75" s="138"/>
      <c r="AC75" s="138"/>
      <c r="AD75" s="138"/>
      <c r="AE75" s="138"/>
    </row>
    <row r="76" spans="1:31" s="130" customFormat="1" x14ac:dyDescent="0.15">
      <c r="A76" s="137"/>
      <c r="O76" s="138"/>
      <c r="X76" s="138"/>
      <c r="Y76" s="138"/>
      <c r="Z76" s="138"/>
      <c r="AA76" s="138"/>
      <c r="AB76" s="138"/>
      <c r="AC76" s="138"/>
      <c r="AD76" s="138"/>
      <c r="AE76" s="138"/>
    </row>
    <row r="77" spans="1:31" s="130" customFormat="1" x14ac:dyDescent="0.15">
      <c r="A77" s="137"/>
      <c r="O77" s="138"/>
      <c r="X77" s="138"/>
      <c r="Y77" s="138"/>
      <c r="Z77" s="138"/>
      <c r="AA77" s="138"/>
      <c r="AB77" s="138"/>
      <c r="AC77" s="138"/>
      <c r="AD77" s="138"/>
      <c r="AE77" s="138"/>
    </row>
    <row r="78" spans="1:31" s="130" customFormat="1" x14ac:dyDescent="0.15">
      <c r="A78" s="137"/>
      <c r="O78" s="138"/>
      <c r="X78" s="138"/>
      <c r="Y78" s="138"/>
      <c r="Z78" s="138"/>
      <c r="AA78" s="138"/>
      <c r="AB78" s="138"/>
      <c r="AC78" s="138"/>
      <c r="AD78" s="138"/>
      <c r="AE78" s="138"/>
    </row>
    <row r="79" spans="1:31" s="130" customFormat="1" x14ac:dyDescent="0.15">
      <c r="A79" s="137"/>
      <c r="O79" s="138"/>
      <c r="X79" s="138"/>
      <c r="Y79" s="138"/>
      <c r="Z79" s="138"/>
      <c r="AA79" s="138"/>
      <c r="AB79" s="138"/>
      <c r="AC79" s="138"/>
      <c r="AD79" s="138"/>
      <c r="AE79" s="138"/>
    </row>
    <row r="80" spans="1:31" s="130" customFormat="1" x14ac:dyDescent="0.15">
      <c r="A80" s="137"/>
      <c r="O80" s="138"/>
      <c r="X80" s="138"/>
      <c r="Y80" s="138"/>
      <c r="Z80" s="138"/>
      <c r="AA80" s="138"/>
      <c r="AB80" s="138"/>
      <c r="AC80" s="138"/>
      <c r="AD80" s="138"/>
      <c r="AE80" s="138"/>
    </row>
    <row r="81" spans="1:31" s="130" customFormat="1" x14ac:dyDescent="0.15">
      <c r="A81" s="137"/>
      <c r="O81" s="138"/>
      <c r="X81" s="138"/>
      <c r="Y81" s="138"/>
      <c r="Z81" s="138"/>
      <c r="AA81" s="138"/>
      <c r="AB81" s="138"/>
      <c r="AC81" s="138"/>
      <c r="AD81" s="138"/>
      <c r="AE81" s="138"/>
    </row>
    <row r="82" spans="1:31" s="130" customFormat="1" x14ac:dyDescent="0.15">
      <c r="A82" s="137"/>
      <c r="O82" s="138"/>
      <c r="X82" s="138"/>
      <c r="Y82" s="138"/>
      <c r="Z82" s="138"/>
      <c r="AA82" s="138"/>
      <c r="AB82" s="138"/>
      <c r="AC82" s="138"/>
      <c r="AD82" s="138"/>
      <c r="AE82" s="138"/>
    </row>
    <row r="83" spans="1:31" s="130" customFormat="1" x14ac:dyDescent="0.15">
      <c r="A83" s="137"/>
      <c r="O83" s="138"/>
      <c r="X83" s="138"/>
      <c r="Y83" s="138"/>
      <c r="Z83" s="138"/>
      <c r="AA83" s="138"/>
      <c r="AB83" s="138"/>
      <c r="AC83" s="138"/>
      <c r="AD83" s="138"/>
      <c r="AE83" s="138"/>
    </row>
    <row r="84" spans="1:31" s="130" customFormat="1" x14ac:dyDescent="0.15">
      <c r="A84" s="137"/>
      <c r="O84" s="138"/>
      <c r="X84" s="138"/>
      <c r="Y84" s="138"/>
      <c r="Z84" s="138"/>
      <c r="AA84" s="138"/>
      <c r="AB84" s="138"/>
      <c r="AC84" s="138"/>
      <c r="AD84" s="138"/>
      <c r="AE84" s="138"/>
    </row>
    <row r="85" spans="1:31" s="130" customFormat="1" x14ac:dyDescent="0.15">
      <c r="A85" s="137"/>
      <c r="O85" s="138"/>
      <c r="X85" s="138"/>
      <c r="Y85" s="138"/>
      <c r="Z85" s="138"/>
      <c r="AA85" s="138"/>
      <c r="AB85" s="138"/>
      <c r="AC85" s="138"/>
      <c r="AD85" s="138"/>
      <c r="AE85" s="138"/>
    </row>
    <row r="86" spans="1:31" s="130" customFormat="1" x14ac:dyDescent="0.15">
      <c r="A86" s="137"/>
      <c r="O86" s="138"/>
      <c r="X86" s="138"/>
      <c r="Y86" s="138"/>
      <c r="Z86" s="138"/>
      <c r="AA86" s="138"/>
      <c r="AB86" s="138"/>
      <c r="AC86" s="138"/>
      <c r="AD86" s="138"/>
      <c r="AE86" s="138"/>
    </row>
    <row r="87" spans="1:31" s="130" customFormat="1" x14ac:dyDescent="0.15">
      <c r="A87" s="137"/>
      <c r="O87" s="138"/>
      <c r="X87" s="138"/>
      <c r="Y87" s="138"/>
      <c r="Z87" s="138"/>
      <c r="AA87" s="138"/>
      <c r="AB87" s="138"/>
      <c r="AC87" s="138"/>
      <c r="AD87" s="138"/>
      <c r="AE87" s="138"/>
    </row>
    <row r="88" spans="1:31" s="130" customFormat="1" x14ac:dyDescent="0.15">
      <c r="A88" s="137"/>
      <c r="O88" s="138"/>
      <c r="X88" s="138"/>
      <c r="Y88" s="138"/>
      <c r="Z88" s="138"/>
      <c r="AA88" s="138"/>
      <c r="AB88" s="138"/>
      <c r="AC88" s="138"/>
      <c r="AD88" s="138"/>
      <c r="AE88" s="138"/>
    </row>
    <row r="89" spans="1:31" s="130" customFormat="1" x14ac:dyDescent="0.15">
      <c r="A89" s="137"/>
      <c r="O89" s="138"/>
      <c r="X89" s="138"/>
      <c r="Y89" s="138"/>
      <c r="Z89" s="138"/>
      <c r="AA89" s="138"/>
      <c r="AB89" s="138"/>
      <c r="AC89" s="138"/>
      <c r="AD89" s="138"/>
      <c r="AE89" s="138"/>
    </row>
    <row r="90" spans="1:31" s="130" customFormat="1" x14ac:dyDescent="0.15">
      <c r="A90" s="137"/>
      <c r="O90" s="138"/>
      <c r="X90" s="138"/>
      <c r="Y90" s="138"/>
      <c r="Z90" s="138"/>
      <c r="AA90" s="138"/>
      <c r="AB90" s="138"/>
      <c r="AC90" s="138"/>
      <c r="AD90" s="138"/>
      <c r="AE90" s="138"/>
    </row>
    <row r="91" spans="1:31" s="130" customFormat="1" x14ac:dyDescent="0.15">
      <c r="A91" s="137"/>
      <c r="O91" s="138"/>
      <c r="X91" s="138"/>
      <c r="Y91" s="138"/>
      <c r="Z91" s="138"/>
      <c r="AA91" s="138"/>
      <c r="AB91" s="138"/>
      <c r="AC91" s="138"/>
      <c r="AD91" s="138"/>
      <c r="AE91" s="138"/>
    </row>
    <row r="92" spans="1:31" s="130" customFormat="1" x14ac:dyDescent="0.15">
      <c r="A92" s="137"/>
      <c r="O92" s="138"/>
      <c r="X92" s="138"/>
      <c r="Y92" s="138"/>
      <c r="Z92" s="138"/>
      <c r="AA92" s="138"/>
      <c r="AB92" s="138"/>
      <c r="AC92" s="138"/>
      <c r="AD92" s="138"/>
      <c r="AE92" s="138"/>
    </row>
    <row r="93" spans="1:31" s="130" customFormat="1" x14ac:dyDescent="0.15">
      <c r="A93" s="137"/>
      <c r="O93" s="138"/>
      <c r="X93" s="138"/>
      <c r="Y93" s="138"/>
      <c r="Z93" s="138"/>
      <c r="AA93" s="138"/>
      <c r="AB93" s="138"/>
      <c r="AC93" s="138"/>
      <c r="AD93" s="138"/>
      <c r="AE93" s="138"/>
    </row>
    <row r="94" spans="1:31" s="130" customFormat="1" x14ac:dyDescent="0.15">
      <c r="A94" s="137"/>
      <c r="O94" s="138"/>
      <c r="X94" s="138"/>
      <c r="Y94" s="138"/>
      <c r="Z94" s="138"/>
      <c r="AA94" s="138"/>
      <c r="AB94" s="138"/>
      <c r="AC94" s="138"/>
      <c r="AD94" s="138"/>
      <c r="AE94" s="138"/>
    </row>
    <row r="95" spans="1:31" s="130" customFormat="1" x14ac:dyDescent="0.15">
      <c r="A95" s="137"/>
      <c r="O95" s="138"/>
      <c r="X95" s="138"/>
      <c r="Y95" s="138"/>
      <c r="Z95" s="138"/>
      <c r="AA95" s="138"/>
      <c r="AB95" s="138"/>
      <c r="AC95" s="138"/>
      <c r="AD95" s="138"/>
      <c r="AE95" s="138"/>
    </row>
    <row r="96" spans="1:31" s="130" customFormat="1" x14ac:dyDescent="0.15">
      <c r="A96" s="137"/>
      <c r="O96" s="138"/>
      <c r="X96" s="138"/>
      <c r="Y96" s="138"/>
      <c r="Z96" s="138"/>
      <c r="AA96" s="138"/>
      <c r="AB96" s="138"/>
      <c r="AC96" s="138"/>
      <c r="AD96" s="138"/>
      <c r="AE96" s="138"/>
    </row>
    <row r="97" spans="1:31" s="130" customFormat="1" x14ac:dyDescent="0.15">
      <c r="A97" s="137"/>
      <c r="O97" s="138"/>
      <c r="X97" s="138"/>
      <c r="Y97" s="138"/>
      <c r="Z97" s="138"/>
      <c r="AA97" s="138"/>
      <c r="AB97" s="138"/>
      <c r="AC97" s="138"/>
      <c r="AD97" s="138"/>
      <c r="AE97" s="138"/>
    </row>
    <row r="98" spans="1:31" s="130" customFormat="1" x14ac:dyDescent="0.15">
      <c r="A98" s="137"/>
      <c r="O98" s="138"/>
      <c r="X98" s="138"/>
      <c r="Y98" s="138"/>
      <c r="Z98" s="138"/>
      <c r="AA98" s="138"/>
      <c r="AB98" s="138"/>
      <c r="AC98" s="138"/>
      <c r="AD98" s="138"/>
      <c r="AE98" s="138"/>
    </row>
    <row r="99" spans="1:31" s="130" customFormat="1" x14ac:dyDescent="0.15">
      <c r="A99" s="137"/>
      <c r="O99" s="138"/>
      <c r="X99" s="138"/>
      <c r="Y99" s="138"/>
      <c r="Z99" s="138"/>
      <c r="AA99" s="138"/>
      <c r="AB99" s="138"/>
      <c r="AC99" s="138"/>
      <c r="AD99" s="138"/>
      <c r="AE99" s="138"/>
    </row>
    <row r="100" spans="1:31" s="130" customFormat="1" x14ac:dyDescent="0.15">
      <c r="A100" s="137"/>
      <c r="O100" s="138"/>
      <c r="X100" s="138"/>
      <c r="Y100" s="138"/>
      <c r="Z100" s="138"/>
      <c r="AA100" s="138"/>
      <c r="AB100" s="138"/>
      <c r="AC100" s="138"/>
      <c r="AD100" s="138"/>
      <c r="AE100" s="138"/>
    </row>
    <row r="101" spans="1:31" s="130" customFormat="1" x14ac:dyDescent="0.15">
      <c r="A101" s="137"/>
      <c r="O101" s="138"/>
      <c r="X101" s="138"/>
      <c r="Y101" s="138"/>
      <c r="Z101" s="138"/>
      <c r="AA101" s="138"/>
      <c r="AB101" s="138"/>
      <c r="AC101" s="138"/>
      <c r="AD101" s="138"/>
      <c r="AE101" s="138"/>
    </row>
    <row r="102" spans="1:31" s="130" customFormat="1" x14ac:dyDescent="0.15">
      <c r="A102" s="137"/>
      <c r="O102" s="138"/>
      <c r="X102" s="138"/>
      <c r="Y102" s="138"/>
      <c r="Z102" s="138"/>
      <c r="AA102" s="138"/>
      <c r="AB102" s="138"/>
      <c r="AC102" s="138"/>
      <c r="AD102" s="138"/>
      <c r="AE102" s="138"/>
    </row>
    <row r="103" spans="1:31" s="130" customFormat="1" x14ac:dyDescent="0.15">
      <c r="A103" s="137"/>
      <c r="O103" s="138"/>
      <c r="X103" s="138"/>
      <c r="Y103" s="138"/>
      <c r="Z103" s="138"/>
      <c r="AA103" s="138"/>
      <c r="AB103" s="138"/>
      <c r="AC103" s="138"/>
      <c r="AD103" s="138"/>
      <c r="AE103" s="138"/>
    </row>
    <row r="104" spans="1:31" s="130" customFormat="1" x14ac:dyDescent="0.15">
      <c r="A104" s="137"/>
      <c r="O104" s="138"/>
      <c r="X104" s="138"/>
      <c r="Y104" s="138"/>
      <c r="Z104" s="138"/>
      <c r="AA104" s="138"/>
      <c r="AB104" s="138"/>
      <c r="AC104" s="138"/>
      <c r="AD104" s="138"/>
      <c r="AE104" s="138"/>
    </row>
    <row r="105" spans="1:31" s="130" customFormat="1" x14ac:dyDescent="0.15">
      <c r="A105" s="137"/>
      <c r="O105" s="138"/>
      <c r="X105" s="138"/>
      <c r="Y105" s="138"/>
      <c r="Z105" s="138"/>
      <c r="AA105" s="138"/>
      <c r="AB105" s="138"/>
      <c r="AC105" s="138"/>
      <c r="AD105" s="138"/>
      <c r="AE105" s="138"/>
    </row>
    <row r="106" spans="1:31" s="130" customFormat="1" x14ac:dyDescent="0.15">
      <c r="A106" s="137"/>
      <c r="O106" s="138"/>
      <c r="X106" s="138"/>
      <c r="Y106" s="138"/>
      <c r="Z106" s="138"/>
      <c r="AA106" s="138"/>
      <c r="AB106" s="138"/>
      <c r="AC106" s="138"/>
      <c r="AD106" s="138"/>
      <c r="AE106" s="138"/>
    </row>
    <row r="107" spans="1:31" s="130" customFormat="1" x14ac:dyDescent="0.15">
      <c r="A107" s="137"/>
      <c r="O107" s="138"/>
      <c r="X107" s="138"/>
      <c r="Y107" s="138"/>
      <c r="Z107" s="138"/>
      <c r="AA107" s="138"/>
      <c r="AB107" s="138"/>
      <c r="AC107" s="138"/>
      <c r="AD107" s="138"/>
      <c r="AE107" s="138"/>
    </row>
    <row r="108" spans="1:31" s="130" customFormat="1" x14ac:dyDescent="0.15">
      <c r="A108" s="137"/>
      <c r="O108" s="138"/>
      <c r="X108" s="138"/>
      <c r="Y108" s="138"/>
      <c r="Z108" s="138"/>
      <c r="AA108" s="138"/>
      <c r="AB108" s="138"/>
      <c r="AC108" s="138"/>
      <c r="AD108" s="138"/>
      <c r="AE108" s="138"/>
    </row>
    <row r="109" spans="1:31" s="130" customFormat="1" x14ac:dyDescent="0.15">
      <c r="A109" s="137"/>
      <c r="O109" s="138"/>
      <c r="X109" s="138"/>
      <c r="Y109" s="138"/>
      <c r="Z109" s="138"/>
      <c r="AA109" s="138"/>
      <c r="AB109" s="138"/>
      <c r="AC109" s="138"/>
      <c r="AD109" s="138"/>
      <c r="AE109" s="138"/>
    </row>
    <row r="110" spans="1:31" s="130" customFormat="1" x14ac:dyDescent="0.15">
      <c r="A110" s="137"/>
      <c r="O110" s="138"/>
      <c r="X110" s="138"/>
      <c r="Y110" s="138"/>
      <c r="Z110" s="138"/>
      <c r="AA110" s="138"/>
      <c r="AB110" s="138"/>
      <c r="AC110" s="138"/>
      <c r="AD110" s="138"/>
      <c r="AE110" s="138"/>
    </row>
    <row r="111" spans="1:31" s="130" customFormat="1" x14ac:dyDescent="0.15">
      <c r="A111" s="137"/>
      <c r="O111" s="138"/>
      <c r="X111" s="138"/>
      <c r="Y111" s="138"/>
      <c r="Z111" s="138"/>
      <c r="AA111" s="138"/>
      <c r="AB111" s="138"/>
      <c r="AC111" s="138"/>
      <c r="AD111" s="138"/>
      <c r="AE111" s="138"/>
    </row>
    <row r="112" spans="1:31" s="130" customFormat="1" x14ac:dyDescent="0.15">
      <c r="A112" s="137"/>
      <c r="O112" s="138"/>
      <c r="X112" s="138"/>
      <c r="Y112" s="138"/>
      <c r="Z112" s="138"/>
      <c r="AA112" s="138"/>
      <c r="AB112" s="138"/>
      <c r="AC112" s="138"/>
      <c r="AD112" s="138"/>
      <c r="AE112" s="138"/>
    </row>
    <row r="113" spans="1:31" s="130" customFormat="1" x14ac:dyDescent="0.15">
      <c r="A113" s="137"/>
      <c r="O113" s="138"/>
      <c r="X113" s="138"/>
      <c r="Y113" s="138"/>
      <c r="Z113" s="138"/>
      <c r="AA113" s="138"/>
      <c r="AB113" s="138"/>
      <c r="AC113" s="138"/>
      <c r="AD113" s="138"/>
      <c r="AE113" s="138"/>
    </row>
    <row r="114" spans="1:31" s="130" customFormat="1" x14ac:dyDescent="0.15">
      <c r="A114" s="137"/>
      <c r="O114" s="138"/>
      <c r="X114" s="138"/>
      <c r="Y114" s="138"/>
      <c r="Z114" s="138"/>
      <c r="AA114" s="138"/>
      <c r="AB114" s="138"/>
      <c r="AC114" s="138"/>
      <c r="AD114" s="138"/>
      <c r="AE114" s="138"/>
    </row>
    <row r="115" spans="1:31" s="130" customFormat="1" x14ac:dyDescent="0.15">
      <c r="A115" s="137"/>
      <c r="O115" s="138"/>
      <c r="X115" s="138"/>
      <c r="Y115" s="138"/>
      <c r="Z115" s="138"/>
      <c r="AA115" s="138"/>
      <c r="AB115" s="138"/>
      <c r="AC115" s="138"/>
      <c r="AD115" s="138"/>
      <c r="AE115" s="138"/>
    </row>
    <row r="116" spans="1:31" s="130" customFormat="1" x14ac:dyDescent="0.15">
      <c r="A116" s="137"/>
      <c r="O116" s="138"/>
      <c r="X116" s="138"/>
      <c r="Y116" s="138"/>
      <c r="Z116" s="138"/>
      <c r="AA116" s="138"/>
      <c r="AB116" s="138"/>
      <c r="AC116" s="138"/>
      <c r="AD116" s="138"/>
      <c r="AE116" s="138"/>
    </row>
    <row r="117" spans="1:31" s="130" customFormat="1" x14ac:dyDescent="0.15">
      <c r="A117" s="137"/>
      <c r="O117" s="138"/>
      <c r="X117" s="138"/>
      <c r="Y117" s="138"/>
      <c r="Z117" s="138"/>
      <c r="AA117" s="138"/>
      <c r="AB117" s="138"/>
      <c r="AC117" s="138"/>
      <c r="AD117" s="138"/>
      <c r="AE117" s="138"/>
    </row>
    <row r="118" spans="1:31" s="130" customFormat="1" x14ac:dyDescent="0.15">
      <c r="A118" s="137"/>
      <c r="O118" s="138"/>
      <c r="X118" s="138"/>
      <c r="Y118" s="138"/>
      <c r="Z118" s="138"/>
      <c r="AA118" s="138"/>
      <c r="AB118" s="138"/>
      <c r="AC118" s="138"/>
      <c r="AD118" s="138"/>
      <c r="AE118" s="138"/>
    </row>
    <row r="119" spans="1:31" s="130" customFormat="1" x14ac:dyDescent="0.15">
      <c r="A119" s="137"/>
      <c r="O119" s="138"/>
      <c r="X119" s="138"/>
      <c r="Y119" s="138"/>
      <c r="Z119" s="138"/>
      <c r="AA119" s="138"/>
      <c r="AB119" s="138"/>
      <c r="AC119" s="138"/>
      <c r="AD119" s="138"/>
      <c r="AE119" s="138"/>
    </row>
    <row r="120" spans="1:31" s="130" customFormat="1" x14ac:dyDescent="0.15">
      <c r="A120" s="137"/>
      <c r="O120" s="138"/>
      <c r="X120" s="138"/>
      <c r="Y120" s="138"/>
      <c r="Z120" s="138"/>
      <c r="AA120" s="138"/>
      <c r="AB120" s="138"/>
      <c r="AC120" s="138"/>
      <c r="AD120" s="138"/>
      <c r="AE120" s="138"/>
    </row>
    <row r="121" spans="1:31" s="130" customFormat="1" x14ac:dyDescent="0.15">
      <c r="A121" s="137"/>
      <c r="O121" s="138"/>
      <c r="X121" s="138"/>
      <c r="Y121" s="138"/>
      <c r="Z121" s="138"/>
      <c r="AA121" s="138"/>
      <c r="AB121" s="138"/>
      <c r="AC121" s="138"/>
      <c r="AD121" s="138"/>
      <c r="AE121" s="138"/>
    </row>
    <row r="122" spans="1:31" s="130" customFormat="1" x14ac:dyDescent="0.15">
      <c r="A122" s="137"/>
      <c r="O122" s="138"/>
      <c r="X122" s="138"/>
      <c r="Y122" s="138"/>
      <c r="Z122" s="138"/>
      <c r="AA122" s="138"/>
      <c r="AB122" s="138"/>
      <c r="AC122" s="138"/>
      <c r="AD122" s="138"/>
      <c r="AE122" s="138"/>
    </row>
    <row r="123" spans="1:31" s="130" customFormat="1" x14ac:dyDescent="0.15">
      <c r="A123" s="137"/>
      <c r="O123" s="138"/>
      <c r="X123" s="138"/>
      <c r="Y123" s="138"/>
      <c r="Z123" s="138"/>
      <c r="AA123" s="138"/>
      <c r="AB123" s="138"/>
      <c r="AC123" s="138"/>
      <c r="AD123" s="138"/>
      <c r="AE123" s="138"/>
    </row>
    <row r="124" spans="1:31" s="130" customFormat="1" x14ac:dyDescent="0.15">
      <c r="A124" s="137"/>
      <c r="O124" s="138"/>
      <c r="X124" s="138"/>
      <c r="Y124" s="138"/>
      <c r="Z124" s="138"/>
      <c r="AA124" s="138"/>
      <c r="AB124" s="138"/>
      <c r="AC124" s="138"/>
      <c r="AD124" s="138"/>
      <c r="AE124" s="138"/>
    </row>
    <row r="125" spans="1:31" s="130" customFormat="1" x14ac:dyDescent="0.15">
      <c r="A125" s="137"/>
      <c r="O125" s="138"/>
      <c r="X125" s="138"/>
      <c r="Y125" s="138"/>
      <c r="Z125" s="138"/>
      <c r="AA125" s="138"/>
      <c r="AB125" s="138"/>
      <c r="AC125" s="138"/>
      <c r="AD125" s="138"/>
      <c r="AE125" s="138"/>
    </row>
    <row r="126" spans="1:31" s="130" customFormat="1" x14ac:dyDescent="0.15">
      <c r="A126" s="137"/>
      <c r="O126" s="138"/>
      <c r="X126" s="138"/>
      <c r="Y126" s="138"/>
      <c r="Z126" s="138"/>
      <c r="AA126" s="138"/>
      <c r="AB126" s="138"/>
      <c r="AC126" s="138"/>
      <c r="AD126" s="138"/>
      <c r="AE126" s="138"/>
    </row>
    <row r="127" spans="1:31" s="130" customFormat="1" x14ac:dyDescent="0.15">
      <c r="A127" s="137"/>
      <c r="O127" s="138"/>
      <c r="X127" s="138"/>
      <c r="Y127" s="138"/>
      <c r="Z127" s="138"/>
      <c r="AA127" s="138"/>
      <c r="AB127" s="138"/>
      <c r="AC127" s="138"/>
      <c r="AD127" s="138"/>
      <c r="AE127" s="138"/>
    </row>
    <row r="128" spans="1:31" s="130" customFormat="1" x14ac:dyDescent="0.15">
      <c r="A128" s="137"/>
      <c r="O128" s="138"/>
      <c r="X128" s="138"/>
      <c r="Y128" s="138"/>
      <c r="Z128" s="138"/>
      <c r="AA128" s="138"/>
      <c r="AB128" s="138"/>
      <c r="AC128" s="138"/>
      <c r="AD128" s="138"/>
      <c r="AE128" s="138"/>
    </row>
    <row r="129" spans="1:31" s="130" customFormat="1" x14ac:dyDescent="0.15">
      <c r="A129" s="137"/>
      <c r="O129" s="138"/>
      <c r="X129" s="138"/>
      <c r="Y129" s="138"/>
      <c r="Z129" s="138"/>
      <c r="AA129" s="138"/>
      <c r="AB129" s="138"/>
      <c r="AC129" s="138"/>
      <c r="AD129" s="138"/>
      <c r="AE129" s="138"/>
    </row>
    <row r="130" spans="1:31" s="130" customFormat="1" x14ac:dyDescent="0.15">
      <c r="A130" s="137"/>
      <c r="O130" s="138"/>
      <c r="X130" s="138"/>
      <c r="Y130" s="138"/>
      <c r="Z130" s="138"/>
      <c r="AA130" s="138"/>
      <c r="AB130" s="138"/>
      <c r="AC130" s="138"/>
      <c r="AD130" s="138"/>
      <c r="AE130" s="138"/>
    </row>
    <row r="131" spans="1:31" s="130" customFormat="1" x14ac:dyDescent="0.15">
      <c r="A131" s="137"/>
      <c r="O131" s="138"/>
      <c r="X131" s="138"/>
      <c r="Y131" s="138"/>
      <c r="Z131" s="138"/>
      <c r="AA131" s="138"/>
      <c r="AB131" s="138"/>
      <c r="AC131" s="138"/>
      <c r="AD131" s="138"/>
      <c r="AE131" s="138"/>
    </row>
    <row r="132" spans="1:31" s="130" customFormat="1" x14ac:dyDescent="0.15">
      <c r="A132" s="137"/>
      <c r="O132" s="138"/>
      <c r="X132" s="138"/>
      <c r="Y132" s="138"/>
      <c r="Z132" s="138"/>
      <c r="AA132" s="138"/>
      <c r="AB132" s="138"/>
      <c r="AC132" s="138"/>
      <c r="AD132" s="138"/>
      <c r="AE132" s="138"/>
    </row>
    <row r="133" spans="1:31" s="130" customFormat="1" x14ac:dyDescent="0.15">
      <c r="A133" s="137"/>
      <c r="O133" s="138"/>
      <c r="X133" s="138"/>
      <c r="Y133" s="138"/>
      <c r="Z133" s="138"/>
      <c r="AA133" s="138"/>
      <c r="AB133" s="138"/>
      <c r="AC133" s="138"/>
      <c r="AD133" s="138"/>
      <c r="AE133" s="138"/>
    </row>
  </sheetData>
  <sheetProtection algorithmName="SHA-512" hashValue="zbX7kms5oyThChgLsTCrlHp+eZFje2tECWRdoxiStBqcXgeQWLKjWXU8NO2cRGcWsZDwxR7p3fdQBhrOalK5sA==" saltValue="py65XVy1r0E1MO02qnWNbg==" spinCount="100000" sheet="1" objects="1" scenarios="1"/>
  <mergeCells count="21">
    <mergeCell ref="E2:F2"/>
    <mergeCell ref="P2:W2"/>
    <mergeCell ref="B3:N3"/>
    <mergeCell ref="B5:B18"/>
    <mergeCell ref="X5:Y5"/>
    <mergeCell ref="M12:M16"/>
    <mergeCell ref="N12:N16"/>
    <mergeCell ref="U12:U16"/>
    <mergeCell ref="V12:V16"/>
    <mergeCell ref="B19:B32"/>
    <mergeCell ref="X19:Y19"/>
    <mergeCell ref="M26:M30"/>
    <mergeCell ref="N26:N30"/>
    <mergeCell ref="U26:U30"/>
    <mergeCell ref="V26:V30"/>
    <mergeCell ref="B33:B46"/>
    <mergeCell ref="X33:Y33"/>
    <mergeCell ref="M40:M44"/>
    <mergeCell ref="N40:N44"/>
    <mergeCell ref="U40:U44"/>
    <mergeCell ref="V40:V44"/>
  </mergeCells>
  <phoneticPr fontId="2"/>
  <dataValidations count="1">
    <dataValidation type="list" errorStyle="warning" allowBlank="1" showInputMessage="1" showErrorMessage="1" sqref="K5:K46 P5:P46" xr:uid="{00000000-0002-0000-0700-000000000000}">
      <formula1>"○"</formula1>
    </dataValidation>
  </dataValidations>
  <pageMargins left="0.25" right="0.25" top="0.75" bottom="0.75" header="0.3" footer="0.3"/>
  <pageSetup paperSize="9" scale="43" orientation="landscape" r:id="rId1"/>
  <colBreaks count="1" manualBreakCount="1">
    <brk id="14" max="13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記入例</vt:lpstr>
      <vt:lpstr>臭素酸</vt:lpstr>
      <vt:lpstr>MCAA</vt:lpstr>
      <vt:lpstr>DCAA</vt:lpstr>
      <vt:lpstr>TCAA</vt:lpstr>
      <vt:lpstr>MBAA</vt:lpstr>
      <vt:lpstr>DBAA</vt:lpstr>
      <vt:lpstr>BCAA</vt:lpstr>
      <vt:lpstr>BCAA!Print_Area</vt:lpstr>
      <vt:lpstr>DBAA!Print_Area</vt:lpstr>
      <vt:lpstr>DCAA!Print_Area</vt:lpstr>
      <vt:lpstr>MBAA!Print_Area</vt:lpstr>
      <vt:lpstr>MCAA!Print_Area</vt:lpstr>
      <vt:lpstr>TCAA!Print_Area</vt:lpstr>
      <vt:lpstr>記入例!Print_Area</vt:lpstr>
      <vt:lpstr>臭素酸!Print_Area</vt:lpstr>
    </vt:vector>
  </TitlesOfParts>
  <Company>横須賀市上下水道局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横須賀市上下水道局</dc:creator>
  <cp:lastModifiedBy>横須賀市</cp:lastModifiedBy>
  <cp:lastPrinted>2023-06-20T07:56:47Z</cp:lastPrinted>
  <dcterms:created xsi:type="dcterms:W3CDTF">2022-09-22T07:59:13Z</dcterms:created>
  <dcterms:modified xsi:type="dcterms:W3CDTF">2023-06-20T07:56:51Z</dcterms:modified>
</cp:coreProperties>
</file>