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ing.local\fsroot\fs\16_財政部\1620_契約課\課共有\個人フォルダ\13中村（有）\ネットワークプリンタ借上及びトナーカートリッジ等購入\仕様書等\"/>
    </mc:Choice>
  </mc:AlternateContent>
  <bookViews>
    <workbookView xWindow="10245" yWindow="-15" windowWidth="10290" windowHeight="9630"/>
  </bookViews>
  <sheets>
    <sheet name="見積内訳書（６２ヶ月分見積り合わせ用）" sheetId="3" r:id="rId1"/>
  </sheets>
  <definedNames>
    <definedName name="_xlnm.Print_Area" localSheetId="0">'見積内訳書（６２ヶ月分見積り合わせ用）'!$A$1:$J$50</definedName>
  </definedNames>
  <calcPr calcId="152511"/>
</workbook>
</file>

<file path=xl/calcChain.xml><?xml version="1.0" encoding="utf-8"?>
<calcChain xmlns="http://schemas.openxmlformats.org/spreadsheetml/2006/main">
  <c r="F24" i="3" l="1"/>
  <c r="E19" i="3" l="1"/>
  <c r="E18" i="3"/>
  <c r="F25" i="3"/>
  <c r="F26" i="3"/>
  <c r="F27" i="3"/>
  <c r="F28" i="3"/>
  <c r="F29" i="3"/>
  <c r="F30" i="3"/>
  <c r="F31" i="3"/>
  <c r="I24" i="3"/>
  <c r="I25" i="3"/>
  <c r="I26" i="3"/>
  <c r="I27" i="3"/>
  <c r="I28" i="3"/>
  <c r="I29" i="3"/>
  <c r="I30" i="3"/>
  <c r="I31" i="3"/>
  <c r="J28" i="3" l="1"/>
  <c r="J29" i="3"/>
  <c r="J30" i="3"/>
  <c r="J31" i="3"/>
  <c r="J24" i="3"/>
  <c r="J25" i="3"/>
  <c r="J26" i="3"/>
  <c r="J27" i="3"/>
  <c r="J32" i="3" l="1"/>
  <c r="D46" i="3" s="1"/>
</calcChain>
</file>

<file path=xl/sharedStrings.xml><?xml version="1.0" encoding="utf-8"?>
<sst xmlns="http://schemas.openxmlformats.org/spreadsheetml/2006/main" count="44" uniqueCount="35">
  <si>
    <t>物件名</t>
    <rPh sb="0" eb="2">
      <t>ブッケン</t>
    </rPh>
    <rPh sb="2" eb="3">
      <t>メイ</t>
    </rPh>
    <phoneticPr fontId="2"/>
  </si>
  <si>
    <t>単位</t>
    <rPh sb="0" eb="2">
      <t>タンイ</t>
    </rPh>
    <phoneticPr fontId="2"/>
  </si>
  <si>
    <t>個</t>
    <rPh sb="0" eb="1">
      <t>コ</t>
    </rPh>
    <phoneticPr fontId="2"/>
  </si>
  <si>
    <t>予　定　　　数　量</t>
    <rPh sb="0" eb="1">
      <t>ヨ</t>
    </rPh>
    <rPh sb="2" eb="3">
      <t>サダム</t>
    </rPh>
    <rPh sb="6" eb="7">
      <t>カズ</t>
    </rPh>
    <rPh sb="8" eb="9">
      <t>リョウ</t>
    </rPh>
    <phoneticPr fontId="2"/>
  </si>
  <si>
    <t>（税抜き）</t>
    <rPh sb="1" eb="2">
      <t>ゼイ</t>
    </rPh>
    <rPh sb="2" eb="3">
      <t>ヌ</t>
    </rPh>
    <phoneticPr fontId="2"/>
  </si>
  <si>
    <t>№</t>
    <phoneticPr fontId="2"/>
  </si>
  <si>
    <t>品質・形状・寸法　　　又は型式</t>
    <rPh sb="0" eb="2">
      <t>ヒンシツ</t>
    </rPh>
    <rPh sb="3" eb="5">
      <t>ケイジョウ</t>
    </rPh>
    <rPh sb="6" eb="8">
      <t>スンポウ</t>
    </rPh>
    <rPh sb="11" eb="12">
      <t>マタ</t>
    </rPh>
    <rPh sb="13" eb="15">
      <t>カタシキ</t>
    </rPh>
    <phoneticPr fontId="2"/>
  </si>
  <si>
    <t>再生品</t>
    <rPh sb="0" eb="2">
      <t>サイセイ</t>
    </rPh>
    <rPh sb="2" eb="3">
      <t>ヒン</t>
    </rPh>
    <phoneticPr fontId="2"/>
  </si>
  <si>
    <t>枚</t>
    <rPh sb="0" eb="1">
      <t>マイ</t>
    </rPh>
    <phoneticPr fontId="2"/>
  </si>
  <si>
    <t>プリンタ台数（A3カラー）</t>
    <rPh sb="4" eb="6">
      <t>ダイスウ</t>
    </rPh>
    <phoneticPr fontId="2"/>
  </si>
  <si>
    <t>台</t>
    <rPh sb="0" eb="1">
      <t>ダイ</t>
    </rPh>
    <phoneticPr fontId="2"/>
  </si>
  <si>
    <t>62ヶ月分の想定印刷枚数</t>
    <rPh sb="3" eb="4">
      <t>ゲツ</t>
    </rPh>
    <rPh sb="4" eb="5">
      <t>ブン</t>
    </rPh>
    <rPh sb="6" eb="8">
      <t>ソウテイ</t>
    </rPh>
    <rPh sb="10" eb="12">
      <t>マイスウ</t>
    </rPh>
    <phoneticPr fontId="2"/>
  </si>
  <si>
    <t>メーカー公表（純正）
印刷可能枚数（枚）</t>
    <rPh sb="4" eb="6">
      <t>コウヒョウ</t>
    </rPh>
    <rPh sb="7" eb="9">
      <t>ジュンセイ</t>
    </rPh>
    <rPh sb="11" eb="13">
      <t>インサツ</t>
    </rPh>
    <rPh sb="13" eb="15">
      <t>カノウ</t>
    </rPh>
    <rPh sb="15" eb="17">
      <t>マイスウ</t>
    </rPh>
    <rPh sb="18" eb="19">
      <t>マイ</t>
    </rPh>
    <phoneticPr fontId="2"/>
  </si>
  <si>
    <t>算出用枚数
（枚）</t>
    <rPh sb="0" eb="2">
      <t>サンシュツ</t>
    </rPh>
    <rPh sb="2" eb="3">
      <t>ヨウ</t>
    </rPh>
    <rPh sb="3" eb="5">
      <t>マイスウ</t>
    </rPh>
    <rPh sb="7" eb="8">
      <t>マイ</t>
    </rPh>
    <phoneticPr fontId="2"/>
  </si>
  <si>
    <t>リース物件名</t>
    <rPh sb="3" eb="5">
      <t>ブッケン</t>
    </rPh>
    <rPh sb="5" eb="6">
      <t>メイ</t>
    </rPh>
    <phoneticPr fontId="2"/>
  </si>
  <si>
    <t>数　量</t>
    <rPh sb="0" eb="1">
      <t>カズ</t>
    </rPh>
    <rPh sb="2" eb="3">
      <t>リョウ</t>
    </rPh>
    <phoneticPr fontId="2"/>
  </si>
  <si>
    <t>ネットワークプリンタ</t>
    <phoneticPr fontId="2"/>
  </si>
  <si>
    <t>①１ヶ月（24台）</t>
    <rPh sb="3" eb="4">
      <t>ゲツ</t>
    </rPh>
    <rPh sb="7" eb="8">
      <t>ダイ</t>
    </rPh>
    <phoneticPr fontId="2"/>
  </si>
  <si>
    <t>②８ヶ月（初年度分）</t>
    <rPh sb="3" eb="4">
      <t>ゲツ</t>
    </rPh>
    <rPh sb="5" eb="8">
      <t>ショネンド</t>
    </rPh>
    <rPh sb="8" eb="9">
      <t>ブン</t>
    </rPh>
    <phoneticPr fontId="2"/>
  </si>
  <si>
    <t>③62ヶ月合計</t>
    <rPh sb="4" eb="5">
      <t>ゲツ</t>
    </rPh>
    <rPh sb="5" eb="7">
      <t>ゴウケイ</t>
    </rPh>
    <phoneticPr fontId="2"/>
  </si>
  <si>
    <t>見積金額(円）</t>
    <rPh sb="0" eb="2">
      <t>ミツモリ</t>
    </rPh>
    <rPh sb="2" eb="4">
      <t>キンガク</t>
    </rPh>
    <rPh sb="5" eb="6">
      <t>エン</t>
    </rPh>
    <phoneticPr fontId="2"/>
  </si>
  <si>
    <t>　…１ヶ月リース料総額</t>
    <rPh sb="2" eb="5">
      <t>イッカゲツ</t>
    </rPh>
    <rPh sb="8" eb="9">
      <t>リョウ</t>
    </rPh>
    <rPh sb="9" eb="11">
      <t>ソウガク</t>
    </rPh>
    <phoneticPr fontId="2"/>
  </si>
  <si>
    <t>　…①×8</t>
    <phoneticPr fontId="2"/>
  </si>
  <si>
    <t>　…①×62</t>
    <phoneticPr fontId="2"/>
  </si>
  <si>
    <t>④合計</t>
    <rPh sb="1" eb="3">
      <t>ゴウケイ</t>
    </rPh>
    <phoneticPr fontId="2"/>
  </si>
  <si>
    <t>見積単価
（円）</t>
    <rPh sb="0" eb="2">
      <t>ミツモリ</t>
    </rPh>
    <rPh sb="2" eb="4">
      <t>タンカ</t>
    </rPh>
    <rPh sb="6" eb="7">
      <t>エン</t>
    </rPh>
    <phoneticPr fontId="2"/>
  </si>
  <si>
    <t>見積合計金額（③　+　④）</t>
    <rPh sb="0" eb="2">
      <t>ミツモリ</t>
    </rPh>
    <rPh sb="2" eb="4">
      <t>ゴウケイ</t>
    </rPh>
    <rPh sb="4" eb="6">
      <t>キンガク</t>
    </rPh>
    <phoneticPr fontId="2"/>
  </si>
  <si>
    <t>合計</t>
    <rPh sb="0" eb="2">
      <t>ゴウケイ</t>
    </rPh>
    <phoneticPr fontId="2"/>
  </si>
  <si>
    <t>（所在地）</t>
  </si>
  <si>
    <t>（業者名）</t>
    <rPh sb="1" eb="3">
      <t>ギョウシャ</t>
    </rPh>
    <rPh sb="3" eb="4">
      <t>メイ</t>
    </rPh>
    <phoneticPr fontId="2"/>
  </si>
  <si>
    <t>（代表者）</t>
    <rPh sb="1" eb="4">
      <t>ダイヒョウシャ</t>
    </rPh>
    <phoneticPr fontId="2"/>
  </si>
  <si>
    <t>購入（単価契約）</t>
    <rPh sb="0" eb="2">
      <t>コウニュウ</t>
    </rPh>
    <rPh sb="3" eb="5">
      <t>タンカ</t>
    </rPh>
    <rPh sb="5" eb="7">
      <t>ケイヤク</t>
    </rPh>
    <phoneticPr fontId="2"/>
  </si>
  <si>
    <t>リース（初年度は総価契約、２年度目以降は月額契約）</t>
    <phoneticPr fontId="2"/>
  </si>
  <si>
    <t>見積内訳書（６２ヶ月分見積り合わせ用）</t>
    <rPh sb="0" eb="2">
      <t>ミツモリ</t>
    </rPh>
    <rPh sb="9" eb="10">
      <t>ゲツ</t>
    </rPh>
    <rPh sb="10" eb="11">
      <t>ブン</t>
    </rPh>
    <rPh sb="11" eb="13">
      <t>ミツモ</t>
    </rPh>
    <rPh sb="14" eb="15">
      <t>アワ</t>
    </rPh>
    <phoneticPr fontId="2"/>
  </si>
  <si>
    <t>※62ヶ月分の想定印刷枚数：6,820,000枚（A4印刷）より、必要なトナーカートリッジほか（消耗品等）の「再生品は〇」、「物件名」、「品質・形状・寸法又は型式」、「メーカー公表（純正）印刷可能枚数」、「算出用枚数（枚）」、「見積単価」、「予定数量」及び「見積金額」を記入すること。
※ユーザーで交換可能なものは計上すること。
※品質資料（メーカー名、型番、トナー等毎の印刷可能枚数等）を併せて提出すること。なお、再生品の場合は、算出用枚数をメーカー公表（純正）枚数の90％で計算すること。また、社団法人日本カートリッジリサイクル工業会による「E&amp;Qマーク」の認定書の写しも提出すること。
※各プリンタに予備用のトナーカートリッジほか（消耗品等）を１種類ずつストックすることを見越した数量となるため、最低数量は、２４個となる。</t>
    <rPh sb="4" eb="5">
      <t>ゲツ</t>
    </rPh>
    <rPh sb="5" eb="6">
      <t>ブン</t>
    </rPh>
    <rPh sb="27" eb="29">
      <t>インサツ</t>
    </rPh>
    <rPh sb="48" eb="50">
      <t>ショウモウ</t>
    </rPh>
    <rPh sb="50" eb="51">
      <t>ヒン</t>
    </rPh>
    <rPh sb="51" eb="52">
      <t>トウ</t>
    </rPh>
    <rPh sb="55" eb="57">
      <t>サイセイ</t>
    </rPh>
    <rPh sb="57" eb="58">
      <t>ヒン</t>
    </rPh>
    <rPh sb="94" eb="96">
      <t>インサツ</t>
    </rPh>
    <rPh sb="96" eb="98">
      <t>カノウ</t>
    </rPh>
    <rPh sb="98" eb="100">
      <t>マイスウ</t>
    </rPh>
    <rPh sb="114" eb="116">
      <t>ミツモリ</t>
    </rPh>
    <rPh sb="121" eb="123">
      <t>ヨテイ</t>
    </rPh>
    <rPh sb="123" eb="125">
      <t>スウリョウ</t>
    </rPh>
    <rPh sb="126" eb="127">
      <t>オヨ</t>
    </rPh>
    <rPh sb="129" eb="131">
      <t>ミツモリ</t>
    </rPh>
    <rPh sb="131" eb="133">
      <t>キンガク</t>
    </rPh>
    <rPh sb="149" eb="151">
      <t>コウカン</t>
    </rPh>
    <rPh sb="151" eb="153">
      <t>カノウ</t>
    </rPh>
    <rPh sb="157" eb="159">
      <t>ケイジョウ</t>
    </rPh>
    <rPh sb="195" eb="196">
      <t>アワ</t>
    </rPh>
    <rPh sb="208" eb="210">
      <t>サイセイ</t>
    </rPh>
    <rPh sb="210" eb="211">
      <t>ヒン</t>
    </rPh>
    <rPh sb="212" eb="214">
      <t>バアイ</t>
    </rPh>
    <rPh sb="226" eb="228">
      <t>コウヒョウ</t>
    </rPh>
    <rPh sb="229" eb="231">
      <t>ジュンセイ</t>
    </rPh>
    <rPh sb="232" eb="234">
      <t>マイスウ</t>
    </rPh>
    <rPh sb="239" eb="241">
      <t>ケイサン</t>
    </rPh>
    <rPh sb="283" eb="284">
      <t>ショ</t>
    </rPh>
    <rPh sb="285" eb="286">
      <t>ウツ</t>
    </rPh>
    <rPh sb="288" eb="290">
      <t>テイシュツ</t>
    </rPh>
    <rPh sb="339" eb="341">
      <t>ミコ</t>
    </rPh>
    <rPh sb="343" eb="345">
      <t>スウリョウ</t>
    </rPh>
    <rPh sb="351" eb="353">
      <t>サイテイ</t>
    </rPh>
    <rPh sb="353" eb="355">
      <t>スウリョウ</t>
    </rPh>
    <rPh sb="359" eb="360">
      <t>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</si>
</sst>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  <scheme val="major"/>
    </font>
    <font>
      <b/>
      <sz val="11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3">
    <xf numFmtId="0" fontId="0" fillId="0" borderId="0" xfId="0">
      <alignment vertical="center"/>
    </xf>
    <xf numFmtId="0" fontId="0" fillId="0" borderId="0" xfId="0" applyAlignment="1">
      <alignment horizontal="center"/>
    </xf>
    <xf numFmtId="3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applyProtection="1">
      <alignment vertical="center"/>
    </xf>
    <xf numFmtId="176" fontId="5" fillId="0" borderId="1" xfId="0" applyNumberFormat="1" applyFont="1" applyBorder="1" applyAlignment="1" applyProtection="1">
      <alignment horizontal="right"/>
    </xf>
    <xf numFmtId="0" fontId="5" fillId="0" borderId="1" xfId="0" applyFont="1" applyBorder="1" applyAlignment="1" applyProtection="1">
      <alignment horizontal="center"/>
    </xf>
    <xf numFmtId="0" fontId="0" fillId="0" borderId="0" xfId="0" applyAlignment="1" applyProtection="1">
      <alignment horizontal="center" vertical="center"/>
    </xf>
    <xf numFmtId="176" fontId="0" fillId="0" borderId="1" xfId="0" applyNumberFormat="1" applyBorder="1" applyProtection="1">
      <alignment vertical="center"/>
    </xf>
    <xf numFmtId="0" fontId="0" fillId="0" borderId="1" xfId="0" applyBorder="1" applyAlignment="1" applyProtection="1">
      <alignment horizontal="center" vertical="center"/>
    </xf>
    <xf numFmtId="0" fontId="0" fillId="0" borderId="0" xfId="0" applyAlignment="1" applyProtection="1">
      <alignment horizontal="right" vertical="center"/>
    </xf>
    <xf numFmtId="176" fontId="0" fillId="0" borderId="0" xfId="0" applyNumberFormat="1" applyProtection="1">
      <alignment vertical="center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0" fontId="0" fillId="2" borderId="10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right" vertical="center" wrapText="1"/>
    </xf>
    <xf numFmtId="3" fontId="4" fillId="0" borderId="1" xfId="0" applyNumberFormat="1" applyFont="1" applyBorder="1" applyProtection="1">
      <alignment vertical="center"/>
    </xf>
    <xf numFmtId="3" fontId="4" fillId="0" borderId="5" xfId="0" applyNumberFormat="1" applyFont="1" applyBorder="1" applyProtection="1">
      <alignment vertical="center"/>
    </xf>
    <xf numFmtId="0" fontId="0" fillId="0" borderId="2" xfId="0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 wrapText="1"/>
    </xf>
    <xf numFmtId="176" fontId="4" fillId="0" borderId="0" xfId="0" applyNumberFormat="1" applyFont="1" applyFill="1" applyBorder="1" applyAlignment="1" applyProtection="1">
      <alignment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3" fontId="6" fillId="0" borderId="0" xfId="0" applyNumberFormat="1" applyFont="1" applyBorder="1" applyProtection="1">
      <alignment vertical="center"/>
    </xf>
    <xf numFmtId="0" fontId="4" fillId="3" borderId="9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vertical="center" wrapText="1"/>
      <protection locked="0"/>
    </xf>
    <xf numFmtId="0" fontId="4" fillId="3" borderId="3" xfId="0" applyFont="1" applyFill="1" applyBorder="1" applyAlignment="1" applyProtection="1">
      <alignment vertical="center" wrapText="1"/>
      <protection locked="0"/>
    </xf>
    <xf numFmtId="0" fontId="4" fillId="3" borderId="7" xfId="0" applyFont="1" applyFill="1" applyBorder="1" applyAlignment="1" applyProtection="1">
      <alignment vertical="center" wrapText="1"/>
      <protection locked="0"/>
    </xf>
    <xf numFmtId="0" fontId="4" fillId="3" borderId="11" xfId="0" applyFont="1" applyFill="1" applyBorder="1" applyAlignment="1" applyProtection="1">
      <alignment vertical="center" wrapText="1"/>
      <protection locked="0"/>
    </xf>
    <xf numFmtId="176" fontId="4" fillId="3" borderId="3" xfId="0" applyNumberFormat="1" applyFont="1" applyFill="1" applyBorder="1" applyAlignment="1" applyProtection="1">
      <alignment vertical="center" wrapText="1"/>
      <protection locked="0"/>
    </xf>
    <xf numFmtId="176" fontId="4" fillId="3" borderId="13" xfId="0" applyNumberFormat="1" applyFont="1" applyFill="1" applyBorder="1" applyAlignment="1" applyProtection="1">
      <alignment vertical="center" wrapText="1"/>
      <protection locked="0"/>
    </xf>
    <xf numFmtId="176" fontId="4" fillId="3" borderId="11" xfId="0" applyNumberFormat="1" applyFont="1" applyFill="1" applyBorder="1" applyAlignment="1" applyProtection="1">
      <alignment vertical="center" wrapText="1"/>
      <protection locked="0"/>
    </xf>
    <xf numFmtId="0" fontId="0" fillId="2" borderId="14" xfId="0" applyFont="1" applyFill="1" applyBorder="1" applyAlignment="1" applyProtection="1">
      <alignment horizontal="center" vertical="center" wrapText="1"/>
    </xf>
    <xf numFmtId="176" fontId="4" fillId="3" borderId="15" xfId="0" applyNumberFormat="1" applyFont="1" applyFill="1" applyBorder="1" applyAlignment="1" applyProtection="1">
      <alignment vertical="center" wrapText="1"/>
      <protection locked="0"/>
    </xf>
    <xf numFmtId="176" fontId="4" fillId="3" borderId="16" xfId="0" applyNumberFormat="1" applyFont="1" applyFill="1" applyBorder="1" applyAlignment="1" applyProtection="1">
      <alignment vertical="center" wrapText="1"/>
      <protection locked="0"/>
    </xf>
    <xf numFmtId="176" fontId="4" fillId="3" borderId="17" xfId="0" applyNumberFormat="1" applyFont="1" applyFill="1" applyBorder="1" applyAlignment="1" applyProtection="1">
      <alignment vertical="center" wrapText="1"/>
      <protection locked="0"/>
    </xf>
    <xf numFmtId="0" fontId="0" fillId="2" borderId="12" xfId="0" applyFont="1" applyFill="1" applyBorder="1" applyAlignment="1" applyProtection="1">
      <alignment horizontal="center" vertical="center" wrapText="1"/>
    </xf>
    <xf numFmtId="176" fontId="4" fillId="0" borderId="12" xfId="0" applyNumberFormat="1" applyFont="1" applyFill="1" applyBorder="1" applyAlignment="1" applyProtection="1">
      <alignment vertical="center" wrapText="1"/>
    </xf>
    <xf numFmtId="0" fontId="1" fillId="0" borderId="0" xfId="0" applyFont="1" applyAlignment="1" applyProtection="1">
      <alignment horizontal="center"/>
    </xf>
    <xf numFmtId="0" fontId="0" fillId="0" borderId="3" xfId="0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/>
    </xf>
    <xf numFmtId="0" fontId="0" fillId="0" borderId="0" xfId="0" applyBorder="1" applyAlignment="1" applyProtection="1">
      <alignment horizontal="left" vertical="top" wrapText="1"/>
    </xf>
    <xf numFmtId="0" fontId="1" fillId="0" borderId="0" xfId="0" applyFont="1" applyAlignment="1" applyProtection="1">
      <alignment horizontal="center"/>
    </xf>
    <xf numFmtId="0" fontId="0" fillId="0" borderId="0" xfId="0" applyBorder="1" applyAlignment="1" applyProtection="1">
      <alignment horizontal="left" vertical="top" wrapText="1"/>
    </xf>
    <xf numFmtId="176" fontId="0" fillId="0" borderId="0" xfId="0" applyNumberFormat="1" applyBorder="1" applyProtection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1" xfId="0" applyBorder="1" applyAlignment="1"/>
    <xf numFmtId="0" fontId="3" fillId="2" borderId="3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3" fontId="6" fillId="4" borderId="1" xfId="0" applyNumberFormat="1" applyFont="1" applyFill="1" applyBorder="1" applyProtection="1">
      <alignment vertical="center"/>
    </xf>
    <xf numFmtId="0" fontId="7" fillId="0" borderId="3" xfId="0" applyFont="1" applyBorder="1" applyAlignment="1">
      <alignment horizontal="left"/>
    </xf>
    <xf numFmtId="176" fontId="0" fillId="0" borderId="18" xfId="0" applyNumberForma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left" vertical="center"/>
    </xf>
    <xf numFmtId="0" fontId="4" fillId="3" borderId="35" xfId="0" applyFont="1" applyFill="1" applyBorder="1" applyAlignment="1" applyProtection="1">
      <alignment horizontal="center" vertical="center"/>
      <protection locked="0"/>
    </xf>
    <xf numFmtId="0" fontId="7" fillId="0" borderId="1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176" fontId="0" fillId="5" borderId="26" xfId="0" applyNumberFormat="1" applyFill="1" applyBorder="1" applyAlignment="1">
      <alignment horizontal="center" vertical="center"/>
    </xf>
    <xf numFmtId="176" fontId="0" fillId="5" borderId="27" xfId="0" applyNumberFormat="1" applyFill="1" applyBorder="1" applyAlignment="1">
      <alignment horizontal="center" vertical="center"/>
    </xf>
    <xf numFmtId="176" fontId="0" fillId="5" borderId="18" xfId="0" applyNumberFormat="1" applyFill="1" applyBorder="1" applyAlignment="1">
      <alignment horizontal="center" vertical="center"/>
    </xf>
    <xf numFmtId="176" fontId="0" fillId="5" borderId="30" xfId="0" applyNumberFormat="1" applyFill="1" applyBorder="1" applyAlignment="1">
      <alignment horizontal="center" vertical="center"/>
    </xf>
    <xf numFmtId="176" fontId="0" fillId="5" borderId="28" xfId="0" applyNumberFormat="1" applyFill="1" applyBorder="1" applyAlignment="1">
      <alignment horizontal="center" vertical="center"/>
    </xf>
    <xf numFmtId="176" fontId="0" fillId="5" borderId="29" xfId="0" applyNumberFormat="1" applyFill="1" applyBorder="1" applyAlignment="1">
      <alignment horizontal="center" vertical="center"/>
    </xf>
    <xf numFmtId="0" fontId="1" fillId="0" borderId="0" xfId="0" applyFont="1" applyAlignment="1" applyProtection="1">
      <alignment horizontal="center"/>
    </xf>
    <xf numFmtId="0" fontId="0" fillId="0" borderId="0" xfId="0" applyBorder="1" applyAlignment="1" applyProtection="1">
      <alignment horizontal="left" vertical="top" wrapText="1"/>
    </xf>
    <xf numFmtId="0" fontId="5" fillId="0" borderId="3" xfId="0" applyFont="1" applyBorder="1" applyAlignment="1" applyProtection="1">
      <alignment horizontal="center"/>
    </xf>
    <xf numFmtId="0" fontId="5" fillId="0" borderId="4" xfId="0" applyFont="1" applyBorder="1" applyAlignment="1" applyProtection="1">
      <alignment horizontal="center"/>
    </xf>
    <xf numFmtId="0" fontId="0" fillId="0" borderId="3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176" fontId="0" fillId="3" borderId="24" xfId="0" applyNumberFormat="1" applyFill="1" applyBorder="1" applyAlignment="1" applyProtection="1">
      <alignment horizontal="center" wrapText="1"/>
      <protection locked="0"/>
    </xf>
    <xf numFmtId="176" fontId="0" fillId="3" borderId="25" xfId="0" applyNumberFormat="1" applyFill="1" applyBorder="1" applyAlignment="1" applyProtection="1">
      <alignment horizontal="center" wrapText="1"/>
      <protection locked="0"/>
    </xf>
    <xf numFmtId="0" fontId="3" fillId="2" borderId="5" xfId="0" applyFont="1" applyFill="1" applyBorder="1" applyAlignment="1">
      <alignment horizontal="center" vertical="center" wrapText="1"/>
    </xf>
    <xf numFmtId="176" fontId="0" fillId="0" borderId="31" xfId="0" applyNumberFormat="1" applyFill="1" applyBorder="1" applyAlignment="1" applyProtection="1">
      <alignment horizontal="center"/>
      <protection locked="0"/>
    </xf>
    <xf numFmtId="176" fontId="0" fillId="4" borderId="1" xfId="0" applyNumberFormat="1" applyFill="1" applyBorder="1" applyAlignment="1" applyProtection="1">
      <alignment horizontal="center"/>
      <protection locked="0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</cellXfs>
  <cellStyles count="1">
    <cellStyle name="標準" xfId="0" builtinId="0"/>
  </cellStyles>
  <dxfs count="2">
    <dxf>
      <font>
        <color theme="8" tint="0.59996337778862885"/>
      </font>
    </dxf>
    <dxf>
      <font>
        <color theme="9" tint="0.7999816888943144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59531</xdr:colOff>
      <xdr:row>6</xdr:row>
      <xdr:rowOff>154781</xdr:rowOff>
    </xdr:from>
    <xdr:to>
      <xdr:col>8</xdr:col>
      <xdr:colOff>478631</xdr:colOff>
      <xdr:row>8</xdr:row>
      <xdr:rowOff>95256</xdr:rowOff>
    </xdr:to>
    <xdr:sp macro="" textlink="">
      <xdr:nvSpPr>
        <xdr:cNvPr id="2" name="Oval 2"/>
        <xdr:cNvSpPr>
          <a:spLocks noChangeArrowheads="1"/>
        </xdr:cNvSpPr>
      </xdr:nvSpPr>
      <xdr:spPr bwMode="auto">
        <a:xfrm>
          <a:off x="8382000" y="1345406"/>
          <a:ext cx="419100" cy="41672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74295" tIns="8890" rIns="74295" bIns="8890" anchor="ctr" anchorCtr="1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showZeros="0" tabSelected="1" view="pageBreakPreview" zoomScale="80" zoomScaleNormal="100" zoomScaleSheetLayoutView="80" workbookViewId="0">
      <selection activeCell="A41" sqref="A41"/>
    </sheetView>
  </sheetViews>
  <sheetFormatPr defaultRowHeight="13.5" x14ac:dyDescent="0.15"/>
  <cols>
    <col min="1" max="1" width="4.375" style="3" customWidth="1"/>
    <col min="2" max="2" width="8.125" style="3" customWidth="1"/>
    <col min="3" max="3" width="26" customWidth="1"/>
    <col min="4" max="4" width="17.25" customWidth="1"/>
    <col min="5" max="5" width="19" customWidth="1"/>
    <col min="6" max="6" width="16.25" customWidth="1"/>
    <col min="7" max="7" width="12.875" customWidth="1"/>
    <col min="8" max="8" width="5.5" bestFit="1" customWidth="1"/>
    <col min="9" max="9" width="8.5" customWidth="1"/>
    <col min="10" max="10" width="12.25" customWidth="1"/>
    <col min="13" max="13" width="9.25" bestFit="1" customWidth="1"/>
  </cols>
  <sheetData>
    <row r="1" spans="1:10" ht="18.75" x14ac:dyDescent="0.2">
      <c r="A1" s="84" t="s">
        <v>33</v>
      </c>
      <c r="B1" s="84"/>
      <c r="C1" s="84"/>
      <c r="D1" s="84"/>
      <c r="E1" s="84"/>
      <c r="F1" s="84"/>
      <c r="G1" s="84"/>
      <c r="H1" s="84"/>
      <c r="I1" s="84"/>
      <c r="J1" s="84"/>
    </row>
    <row r="2" spans="1:10" ht="18.75" x14ac:dyDescent="0.2">
      <c r="A2" s="50"/>
      <c r="B2" s="50"/>
      <c r="C2" s="50"/>
      <c r="D2" s="50"/>
      <c r="E2" s="50"/>
      <c r="F2" s="50"/>
      <c r="G2" s="50"/>
      <c r="H2" s="50"/>
      <c r="I2" s="50"/>
      <c r="J2" s="50"/>
    </row>
    <row r="3" spans="1:10" ht="18.75" x14ac:dyDescent="0.2">
      <c r="A3" s="50"/>
      <c r="B3" s="50"/>
      <c r="C3" s="50"/>
      <c r="D3" s="50"/>
      <c r="E3" s="50"/>
      <c r="F3" s="50"/>
      <c r="G3" s="50"/>
      <c r="H3" s="50"/>
      <c r="I3" s="50"/>
      <c r="J3" s="50"/>
    </row>
    <row r="4" spans="1:10" ht="18.75" x14ac:dyDescent="0.2">
      <c r="A4" s="50"/>
      <c r="B4" s="50"/>
      <c r="C4" s="50"/>
      <c r="D4" s="50"/>
      <c r="E4" s="66" t="s">
        <v>28</v>
      </c>
      <c r="F4" s="50"/>
      <c r="G4" s="50"/>
      <c r="H4" s="50"/>
      <c r="I4" s="50"/>
      <c r="J4" s="50"/>
    </row>
    <row r="5" spans="1:10" ht="18.75" x14ac:dyDescent="0.2">
      <c r="A5" s="50"/>
      <c r="B5" s="50"/>
      <c r="C5" s="50"/>
      <c r="D5" s="50"/>
      <c r="E5" s="66"/>
      <c r="F5" s="50"/>
      <c r="G5" s="50"/>
      <c r="H5" s="50"/>
      <c r="I5" s="50"/>
      <c r="J5" s="50"/>
    </row>
    <row r="6" spans="1:10" ht="18.75" x14ac:dyDescent="0.2">
      <c r="A6" s="50"/>
      <c r="B6" s="50"/>
      <c r="C6" s="50"/>
      <c r="D6" s="50"/>
      <c r="E6" s="66" t="s">
        <v>29</v>
      </c>
      <c r="F6" s="50"/>
      <c r="G6" s="50"/>
      <c r="H6" s="50"/>
      <c r="I6" s="50"/>
      <c r="J6" s="50"/>
    </row>
    <row r="7" spans="1:10" ht="18.75" x14ac:dyDescent="0.2">
      <c r="A7" s="50"/>
      <c r="B7" s="50"/>
      <c r="C7" s="50"/>
      <c r="D7" s="50"/>
      <c r="E7" s="66"/>
      <c r="F7" s="50"/>
      <c r="G7" s="50"/>
      <c r="H7" s="50"/>
      <c r="I7" s="50"/>
      <c r="J7" s="50"/>
    </row>
    <row r="8" spans="1:10" ht="18.75" x14ac:dyDescent="0.2">
      <c r="A8" s="48"/>
      <c r="B8" s="48"/>
      <c r="C8" s="48"/>
      <c r="D8" s="48"/>
      <c r="E8" s="66" t="s">
        <v>30</v>
      </c>
      <c r="F8" s="48"/>
      <c r="G8" s="48"/>
      <c r="H8" s="48"/>
      <c r="I8" s="48"/>
      <c r="J8" s="48"/>
    </row>
    <row r="9" spans="1:10" ht="18.75" x14ac:dyDescent="0.2">
      <c r="A9" s="50"/>
      <c r="B9" s="50"/>
      <c r="C9" s="50"/>
      <c r="D9" s="50"/>
      <c r="E9" s="65"/>
      <c r="F9" s="50"/>
      <c r="G9" s="50"/>
      <c r="H9" s="50"/>
      <c r="I9" s="50"/>
      <c r="J9" s="50"/>
    </row>
    <row r="10" spans="1:10" ht="18.75" x14ac:dyDescent="0.2">
      <c r="A10" s="50"/>
      <c r="B10" s="50"/>
      <c r="C10" s="50"/>
      <c r="D10" s="50"/>
      <c r="E10" s="65"/>
      <c r="F10" s="50"/>
      <c r="G10" s="50"/>
      <c r="H10" s="50"/>
      <c r="I10" s="50"/>
      <c r="J10" s="50"/>
    </row>
    <row r="11" spans="1:10" ht="18.75" x14ac:dyDescent="0.2">
      <c r="A11" s="50"/>
      <c r="B11" s="50"/>
      <c r="C11" s="50"/>
      <c r="D11" s="50"/>
      <c r="E11" s="65"/>
      <c r="F11" s="50"/>
      <c r="G11" s="50"/>
      <c r="H11" s="50"/>
      <c r="I11" s="50"/>
      <c r="J11" s="50"/>
    </row>
    <row r="12" spans="1:10" ht="16.5" customHeight="1" x14ac:dyDescent="0.2">
      <c r="A12" s="46"/>
      <c r="B12" s="46"/>
      <c r="C12" s="4"/>
      <c r="D12" s="4"/>
      <c r="E12" s="86" t="s">
        <v>9</v>
      </c>
      <c r="F12" s="87"/>
      <c r="G12" s="5">
        <v>24</v>
      </c>
      <c r="H12" s="6" t="s">
        <v>10</v>
      </c>
      <c r="I12" s="46"/>
      <c r="J12" s="46"/>
    </row>
    <row r="13" spans="1:10" ht="16.5" customHeight="1" x14ac:dyDescent="0.15">
      <c r="A13" s="7"/>
      <c r="B13" s="7"/>
      <c r="C13" s="4"/>
      <c r="D13" s="4"/>
      <c r="E13" s="88" t="s">
        <v>11</v>
      </c>
      <c r="F13" s="89"/>
      <c r="G13" s="8">
        <v>6820000</v>
      </c>
      <c r="H13" s="9" t="s">
        <v>8</v>
      </c>
      <c r="I13" s="4"/>
      <c r="J13" s="4"/>
    </row>
    <row r="14" spans="1:10" ht="16.5" customHeight="1" x14ac:dyDescent="0.15">
      <c r="A14" s="7"/>
      <c r="B14" s="7"/>
      <c r="C14" s="4"/>
      <c r="D14" s="4"/>
      <c r="E14" s="28"/>
      <c r="F14" s="28"/>
      <c r="G14" s="52"/>
      <c r="H14" s="28"/>
      <c r="I14" s="4"/>
      <c r="J14" s="4"/>
    </row>
    <row r="15" spans="1:10" ht="16.5" customHeight="1" x14ac:dyDescent="0.15">
      <c r="A15" s="7"/>
      <c r="B15" s="67" t="s">
        <v>32</v>
      </c>
      <c r="C15" s="4"/>
      <c r="D15" s="4"/>
      <c r="E15" s="28"/>
      <c r="F15" s="28"/>
      <c r="G15" s="52"/>
      <c r="H15" s="28"/>
      <c r="I15" s="4"/>
      <c r="J15" s="4"/>
    </row>
    <row r="16" spans="1:10" ht="16.5" customHeight="1" thickBot="1" x14ac:dyDescent="0.2">
      <c r="A16" s="53" t="s">
        <v>5</v>
      </c>
      <c r="B16" s="95" t="s">
        <v>14</v>
      </c>
      <c r="C16" s="96"/>
      <c r="D16" s="56" t="s">
        <v>15</v>
      </c>
      <c r="E16" s="92" t="s">
        <v>20</v>
      </c>
      <c r="F16" s="92"/>
      <c r="G16" s="54"/>
      <c r="H16" s="28"/>
      <c r="I16" s="4"/>
      <c r="J16" s="4"/>
    </row>
    <row r="17" spans="1:13" ht="31.5" customHeight="1" thickBot="1" x14ac:dyDescent="0.2">
      <c r="A17" s="55">
        <v>1</v>
      </c>
      <c r="B17" s="97" t="s">
        <v>16</v>
      </c>
      <c r="C17" s="98"/>
      <c r="D17" s="59" t="s">
        <v>17</v>
      </c>
      <c r="E17" s="90"/>
      <c r="F17" s="91"/>
      <c r="G17" s="57" t="s">
        <v>21</v>
      </c>
      <c r="H17" s="28"/>
      <c r="I17" s="4"/>
      <c r="J17" s="4"/>
    </row>
    <row r="18" spans="1:13" ht="31.5" customHeight="1" x14ac:dyDescent="0.15">
      <c r="A18" s="55">
        <v>2</v>
      </c>
      <c r="B18" s="99"/>
      <c r="C18" s="100"/>
      <c r="D18" s="60" t="s">
        <v>18</v>
      </c>
      <c r="E18" s="93">
        <f>E17*8</f>
        <v>0</v>
      </c>
      <c r="F18" s="93"/>
      <c r="G18" s="58" t="s">
        <v>22</v>
      </c>
      <c r="H18" s="28"/>
      <c r="I18" s="4"/>
      <c r="J18" s="4"/>
    </row>
    <row r="19" spans="1:13" ht="31.5" customHeight="1" x14ac:dyDescent="0.15">
      <c r="A19" s="55">
        <v>3</v>
      </c>
      <c r="B19" s="101"/>
      <c r="C19" s="102"/>
      <c r="D19" s="62" t="s">
        <v>19</v>
      </c>
      <c r="E19" s="94">
        <f>E17*62</f>
        <v>0</v>
      </c>
      <c r="F19" s="94"/>
      <c r="G19" s="58" t="s">
        <v>23</v>
      </c>
      <c r="H19" s="28"/>
      <c r="I19" s="4"/>
      <c r="J19" s="4"/>
    </row>
    <row r="20" spans="1:13" ht="16.5" customHeight="1" x14ac:dyDescent="0.15">
      <c r="A20" s="7"/>
      <c r="B20" s="7"/>
      <c r="C20" s="4"/>
      <c r="D20" s="4"/>
      <c r="E20" s="28"/>
      <c r="F20" s="28"/>
      <c r="G20" s="52"/>
      <c r="H20" s="28"/>
      <c r="I20" s="4"/>
      <c r="J20" s="4"/>
    </row>
    <row r="21" spans="1:13" ht="16.5" customHeight="1" x14ac:dyDescent="0.15">
      <c r="A21" s="7"/>
      <c r="B21" s="7"/>
      <c r="C21" s="4"/>
      <c r="D21" s="4"/>
      <c r="E21" s="28"/>
      <c r="F21" s="28"/>
      <c r="G21" s="52"/>
      <c r="H21" s="28"/>
      <c r="I21" s="4"/>
      <c r="J21" s="4"/>
    </row>
    <row r="22" spans="1:13" ht="16.5" customHeight="1" thickBot="1" x14ac:dyDescent="0.2">
      <c r="A22" s="7"/>
      <c r="B22" s="67" t="s">
        <v>31</v>
      </c>
      <c r="C22" s="10"/>
      <c r="D22" s="11"/>
      <c r="E22" s="4"/>
      <c r="F22" s="4"/>
      <c r="G22" s="4"/>
      <c r="H22" s="4"/>
      <c r="I22" s="4"/>
      <c r="J22" s="7" t="s">
        <v>4</v>
      </c>
    </row>
    <row r="23" spans="1:13" s="1" customFormat="1" ht="29.25" thickTop="1" x14ac:dyDescent="0.15">
      <c r="A23" s="12" t="s">
        <v>5</v>
      </c>
      <c r="B23" s="13" t="s">
        <v>7</v>
      </c>
      <c r="C23" s="14" t="s">
        <v>0</v>
      </c>
      <c r="D23" s="15" t="s">
        <v>6</v>
      </c>
      <c r="E23" s="15" t="s">
        <v>12</v>
      </c>
      <c r="F23" s="44" t="s">
        <v>13</v>
      </c>
      <c r="G23" s="40" t="s">
        <v>25</v>
      </c>
      <c r="H23" s="16" t="s">
        <v>1</v>
      </c>
      <c r="I23" s="17" t="s">
        <v>3</v>
      </c>
      <c r="J23" s="17" t="s">
        <v>20</v>
      </c>
    </row>
    <row r="24" spans="1:13" ht="38.25" customHeight="1" x14ac:dyDescent="0.15">
      <c r="A24" s="47">
        <v>1</v>
      </c>
      <c r="B24" s="32"/>
      <c r="C24" s="33"/>
      <c r="D24" s="34"/>
      <c r="E24" s="37"/>
      <c r="F24" s="45">
        <f>IF(B24="〇",E24*0.9,E24)</f>
        <v>0</v>
      </c>
      <c r="G24" s="41"/>
      <c r="H24" s="18" t="s">
        <v>2</v>
      </c>
      <c r="I24" s="19" t="str">
        <f t="shared" ref="I24:I31" si="0">IF(IF(F24=0,"",ROUNDUP($G$13/F24,0))&lt;$G$12,$G$12,IF(F24=0,"",ROUNDUP($G$13/F24,0)))</f>
        <v/>
      </c>
      <c r="J24" s="20" t="str">
        <f>IFERROR(G24*I24, "")</f>
        <v/>
      </c>
      <c r="M24" s="2"/>
    </row>
    <row r="25" spans="1:13" ht="38.25" customHeight="1" x14ac:dyDescent="0.15">
      <c r="A25" s="47">
        <v>2</v>
      </c>
      <c r="B25" s="32"/>
      <c r="C25" s="33"/>
      <c r="D25" s="34"/>
      <c r="E25" s="37"/>
      <c r="F25" s="45">
        <f t="shared" ref="F25:F31" si="1">IF(B25="〇",E25*0.9,E25)</f>
        <v>0</v>
      </c>
      <c r="G25" s="41"/>
      <c r="H25" s="18" t="s">
        <v>2</v>
      </c>
      <c r="I25" s="19" t="str">
        <f t="shared" si="0"/>
        <v/>
      </c>
      <c r="J25" s="20" t="str">
        <f t="shared" ref="J25:J31" si="2">IFERROR(G25*I25, "")</f>
        <v/>
      </c>
    </row>
    <row r="26" spans="1:13" ht="38.25" customHeight="1" x14ac:dyDescent="0.15">
      <c r="A26" s="47">
        <v>3</v>
      </c>
      <c r="B26" s="32"/>
      <c r="C26" s="33"/>
      <c r="D26" s="34"/>
      <c r="E26" s="37"/>
      <c r="F26" s="45">
        <f t="shared" si="1"/>
        <v>0</v>
      </c>
      <c r="G26" s="41"/>
      <c r="H26" s="18" t="s">
        <v>2</v>
      </c>
      <c r="I26" s="19" t="str">
        <f t="shared" si="0"/>
        <v/>
      </c>
      <c r="J26" s="20" t="str">
        <f t="shared" si="2"/>
        <v/>
      </c>
    </row>
    <row r="27" spans="1:13" ht="38.25" customHeight="1" x14ac:dyDescent="0.15">
      <c r="A27" s="47">
        <v>4</v>
      </c>
      <c r="B27" s="32"/>
      <c r="C27" s="33"/>
      <c r="D27" s="34"/>
      <c r="E27" s="37"/>
      <c r="F27" s="45">
        <f t="shared" si="1"/>
        <v>0</v>
      </c>
      <c r="G27" s="41"/>
      <c r="H27" s="18" t="s">
        <v>2</v>
      </c>
      <c r="I27" s="19" t="str">
        <f t="shared" si="0"/>
        <v/>
      </c>
      <c r="J27" s="20" t="str">
        <f t="shared" si="2"/>
        <v/>
      </c>
    </row>
    <row r="28" spans="1:13" ht="38.25" customHeight="1" x14ac:dyDescent="0.15">
      <c r="A28" s="47">
        <v>5</v>
      </c>
      <c r="B28" s="32"/>
      <c r="C28" s="33"/>
      <c r="D28" s="34"/>
      <c r="E28" s="37"/>
      <c r="F28" s="45">
        <f t="shared" si="1"/>
        <v>0</v>
      </c>
      <c r="G28" s="41"/>
      <c r="H28" s="18" t="s">
        <v>2</v>
      </c>
      <c r="I28" s="19" t="str">
        <f t="shared" si="0"/>
        <v/>
      </c>
      <c r="J28" s="20" t="str">
        <f t="shared" si="2"/>
        <v/>
      </c>
    </row>
    <row r="29" spans="1:13" ht="38.25" customHeight="1" x14ac:dyDescent="0.15">
      <c r="A29" s="47">
        <v>6</v>
      </c>
      <c r="B29" s="32"/>
      <c r="C29" s="33"/>
      <c r="D29" s="34"/>
      <c r="E29" s="37"/>
      <c r="F29" s="45">
        <f t="shared" si="1"/>
        <v>0</v>
      </c>
      <c r="G29" s="41"/>
      <c r="H29" s="18" t="s">
        <v>2</v>
      </c>
      <c r="I29" s="19" t="str">
        <f t="shared" si="0"/>
        <v/>
      </c>
      <c r="J29" s="20" t="str">
        <f t="shared" si="2"/>
        <v/>
      </c>
    </row>
    <row r="30" spans="1:13" ht="38.25" customHeight="1" x14ac:dyDescent="0.15">
      <c r="A30" s="47">
        <v>7</v>
      </c>
      <c r="B30" s="32"/>
      <c r="C30" s="33"/>
      <c r="D30" s="34"/>
      <c r="E30" s="38"/>
      <c r="F30" s="45">
        <f t="shared" si="1"/>
        <v>0</v>
      </c>
      <c r="G30" s="42"/>
      <c r="H30" s="18" t="s">
        <v>2</v>
      </c>
      <c r="I30" s="19" t="str">
        <f t="shared" si="0"/>
        <v/>
      </c>
      <c r="J30" s="20" t="str">
        <f t="shared" si="2"/>
        <v/>
      </c>
    </row>
    <row r="31" spans="1:13" ht="38.25" customHeight="1" thickBot="1" x14ac:dyDescent="0.2">
      <c r="A31" s="47">
        <v>8</v>
      </c>
      <c r="B31" s="68"/>
      <c r="C31" s="35"/>
      <c r="D31" s="36"/>
      <c r="E31" s="39"/>
      <c r="F31" s="45">
        <f t="shared" si="1"/>
        <v>0</v>
      </c>
      <c r="G31" s="43"/>
      <c r="H31" s="18" t="s">
        <v>2</v>
      </c>
      <c r="I31" s="19" t="str">
        <f t="shared" si="0"/>
        <v/>
      </c>
      <c r="J31" s="21" t="str">
        <f t="shared" si="2"/>
        <v/>
      </c>
    </row>
    <row r="32" spans="1:13" ht="32.1" customHeight="1" x14ac:dyDescent="0.15">
      <c r="A32" s="22"/>
      <c r="B32" s="23"/>
      <c r="C32" s="24"/>
      <c r="D32" s="24"/>
      <c r="E32" s="25"/>
      <c r="F32" s="25"/>
      <c r="G32" s="25"/>
      <c r="H32" s="26"/>
      <c r="I32" s="27" t="s">
        <v>24</v>
      </c>
      <c r="J32" s="61">
        <f>SUM(J24:J31)</f>
        <v>0</v>
      </c>
    </row>
    <row r="33" spans="1:10" ht="13.5" customHeight="1" x14ac:dyDescent="0.15">
      <c r="A33" s="28"/>
      <c r="B33" s="23"/>
      <c r="C33" s="24"/>
      <c r="D33" s="24"/>
      <c r="E33" s="25"/>
      <c r="F33" s="25"/>
      <c r="G33" s="25"/>
      <c r="H33" s="29"/>
      <c r="I33" s="30"/>
      <c r="J33" s="31"/>
    </row>
    <row r="34" spans="1:10" ht="13.5" customHeight="1" x14ac:dyDescent="0.15">
      <c r="A34" s="85" t="s">
        <v>34</v>
      </c>
      <c r="B34" s="85"/>
      <c r="C34" s="85"/>
      <c r="D34" s="85"/>
      <c r="E34" s="85"/>
      <c r="F34" s="85"/>
      <c r="G34" s="85"/>
      <c r="H34" s="85"/>
      <c r="I34" s="85"/>
      <c r="J34" s="85"/>
    </row>
    <row r="35" spans="1:10" x14ac:dyDescent="0.15">
      <c r="A35" s="85"/>
      <c r="B35" s="85"/>
      <c r="C35" s="85"/>
      <c r="D35" s="85"/>
      <c r="E35" s="85"/>
      <c r="F35" s="85"/>
      <c r="G35" s="85"/>
      <c r="H35" s="85"/>
      <c r="I35" s="85"/>
      <c r="J35" s="85"/>
    </row>
    <row r="36" spans="1:10" x14ac:dyDescent="0.15">
      <c r="A36" s="85"/>
      <c r="B36" s="85"/>
      <c r="C36" s="85"/>
      <c r="D36" s="85"/>
      <c r="E36" s="85"/>
      <c r="F36" s="85"/>
      <c r="G36" s="85"/>
      <c r="H36" s="85"/>
      <c r="I36" s="85"/>
      <c r="J36" s="85"/>
    </row>
    <row r="37" spans="1:10" x14ac:dyDescent="0.15">
      <c r="A37" s="85"/>
      <c r="B37" s="85"/>
      <c r="C37" s="85"/>
      <c r="D37" s="85"/>
      <c r="E37" s="85"/>
      <c r="F37" s="85"/>
      <c r="G37" s="85"/>
      <c r="H37" s="85"/>
      <c r="I37" s="85"/>
      <c r="J37" s="85"/>
    </row>
    <row r="38" spans="1:10" x14ac:dyDescent="0.15">
      <c r="A38" s="85"/>
      <c r="B38" s="85"/>
      <c r="C38" s="85"/>
      <c r="D38" s="85"/>
      <c r="E38" s="85"/>
      <c r="F38" s="85"/>
      <c r="G38" s="85"/>
      <c r="H38" s="85"/>
      <c r="I38" s="85"/>
      <c r="J38" s="85"/>
    </row>
    <row r="39" spans="1:10" x14ac:dyDescent="0.15">
      <c r="A39" s="85"/>
      <c r="B39" s="85"/>
      <c r="C39" s="85"/>
      <c r="D39" s="85"/>
      <c r="E39" s="85"/>
      <c r="F39" s="85"/>
      <c r="G39" s="85"/>
      <c r="H39" s="85"/>
      <c r="I39" s="85"/>
      <c r="J39" s="85"/>
    </row>
    <row r="40" spans="1:10" x14ac:dyDescent="0.15">
      <c r="A40" s="85"/>
      <c r="B40" s="85"/>
      <c r="C40" s="85"/>
      <c r="D40" s="85"/>
      <c r="E40" s="85"/>
      <c r="F40" s="85"/>
      <c r="G40" s="85"/>
      <c r="H40" s="85"/>
      <c r="I40" s="85"/>
      <c r="J40" s="85"/>
    </row>
    <row r="41" spans="1:10" x14ac:dyDescent="0.15">
      <c r="A41" s="51"/>
      <c r="B41" s="51"/>
      <c r="C41" s="51"/>
      <c r="D41" s="51"/>
      <c r="E41" s="51"/>
      <c r="F41" s="51"/>
      <c r="G41" s="51"/>
      <c r="H41" s="51"/>
      <c r="I41" s="51"/>
      <c r="J41" s="51"/>
    </row>
    <row r="42" spans="1:10" x14ac:dyDescent="0.15">
      <c r="A42" s="51"/>
      <c r="B42" s="51"/>
      <c r="C42" s="51"/>
      <c r="D42" s="51"/>
      <c r="E42" s="51"/>
      <c r="F42" s="51"/>
      <c r="G42" s="51"/>
      <c r="H42" s="51"/>
      <c r="I42" s="51"/>
      <c r="J42" s="51"/>
    </row>
    <row r="43" spans="1:10" x14ac:dyDescent="0.15">
      <c r="A43" s="51"/>
      <c r="B43" s="49"/>
      <c r="C43" s="49"/>
      <c r="D43" s="49"/>
      <c r="E43" s="49"/>
      <c r="F43" s="49"/>
      <c r="G43" s="49"/>
      <c r="H43" s="49"/>
      <c r="I43" s="49"/>
      <c r="J43" s="49"/>
    </row>
    <row r="44" spans="1:10" x14ac:dyDescent="0.15">
      <c r="A44" s="49"/>
      <c r="B44" s="49"/>
      <c r="C44" s="49"/>
      <c r="D44" s="49"/>
      <c r="E44" s="49"/>
      <c r="F44" s="49"/>
      <c r="G44" s="49"/>
      <c r="H44" s="49"/>
      <c r="I44" s="49"/>
      <c r="J44" s="49"/>
    </row>
    <row r="45" spans="1:10" ht="14.25" thickBot="1" x14ac:dyDescent="0.2">
      <c r="B45" s="3" t="s">
        <v>27</v>
      </c>
    </row>
    <row r="46" spans="1:10" ht="15.75" customHeight="1" x14ac:dyDescent="0.15">
      <c r="A46" s="69" t="s">
        <v>26</v>
      </c>
      <c r="B46" s="70"/>
      <c r="C46" s="71"/>
      <c r="D46" s="78">
        <f>E19+J32</f>
        <v>0</v>
      </c>
      <c r="E46" s="79"/>
      <c r="F46" s="63"/>
    </row>
    <row r="47" spans="1:10" ht="15.75" customHeight="1" x14ac:dyDescent="0.15">
      <c r="A47" s="72"/>
      <c r="B47" s="73"/>
      <c r="C47" s="74"/>
      <c r="D47" s="80"/>
      <c r="E47" s="81"/>
      <c r="F47" s="63"/>
    </row>
    <row r="48" spans="1:10" ht="15.75" customHeight="1" thickBot="1" x14ac:dyDescent="0.2">
      <c r="A48" s="75"/>
      <c r="B48" s="76"/>
      <c r="C48" s="77"/>
      <c r="D48" s="82"/>
      <c r="E48" s="83"/>
      <c r="F48" s="63"/>
    </row>
    <row r="50" spans="1:1" x14ac:dyDescent="0.15">
      <c r="A50" s="64"/>
    </row>
  </sheetData>
  <mergeCells count="12">
    <mergeCell ref="A46:C48"/>
    <mergeCell ref="D46:E48"/>
    <mergeCell ref="A1:J1"/>
    <mergeCell ref="A34:J40"/>
    <mergeCell ref="E12:F12"/>
    <mergeCell ref="E13:F13"/>
    <mergeCell ref="E17:F17"/>
    <mergeCell ref="E16:F16"/>
    <mergeCell ref="E18:F18"/>
    <mergeCell ref="E19:F19"/>
    <mergeCell ref="B16:C16"/>
    <mergeCell ref="B17:C19"/>
  </mergeCells>
  <phoneticPr fontId="2"/>
  <conditionalFormatting sqref="E18">
    <cfRule type="cellIs" dxfId="1" priority="2" stopIfTrue="1" operator="equal">
      <formula>0</formula>
    </cfRule>
  </conditionalFormatting>
  <conditionalFormatting sqref="E19">
    <cfRule type="cellIs" dxfId="0" priority="1" stopIfTrue="1" operator="equal">
      <formula>0</formula>
    </cfRule>
  </conditionalFormatting>
  <dataValidations count="1">
    <dataValidation type="list" showInputMessage="1" showErrorMessage="1" sqref="B24:B31">
      <formula1>"〇"</formula1>
    </dataValidation>
  </dataValidations>
  <printOptions horizontalCentered="1"/>
  <pageMargins left="0.78740157480314965" right="0.70866141732283472" top="0.78740157480314965" bottom="0.78740157480314965" header="0.51181102362204722" footer="0.51181102362204722"/>
  <pageSetup paperSize="9" scale="6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見積内訳書（６２ヶ月分見積り合わせ用）</vt:lpstr>
      <vt:lpstr>'見積内訳書（６２ヶ月分見積り合わせ用）'!Print_Area</vt:lpstr>
    </vt:vector>
  </TitlesOfParts>
  <Company>横須賀市上下水道局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横須賀市上下水道局</dc:creator>
  <cp:lastModifiedBy>横須賀市</cp:lastModifiedBy>
  <cp:lastPrinted>2018-06-01T05:07:43Z</cp:lastPrinted>
  <dcterms:created xsi:type="dcterms:W3CDTF">2006-05-02T06:09:12Z</dcterms:created>
  <dcterms:modified xsi:type="dcterms:W3CDTF">2018-06-04T00:08:50Z</dcterms:modified>
</cp:coreProperties>
</file>